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0115" windowHeight="7875"/>
  </bookViews>
  <sheets>
    <sheet name="รวม1" sheetId="10" r:id="rId1"/>
    <sheet name="ไทย1" sheetId="9" r:id="rId2"/>
    <sheet name="สังคม" sheetId="5" r:id="rId3"/>
    <sheet name="ENG" sheetId="4" r:id="rId4"/>
    <sheet name="คณิต" sheetId="7" r:id="rId5"/>
    <sheet name="วิทย์" sheetId="8" r:id="rId6"/>
    <sheet name="รวม58-60" sheetId="6" r:id="rId7"/>
    <sheet name="ไทย" sheetId="2" r:id="rId8"/>
    <sheet name="รวม" sheetId="1" r:id="rId9"/>
  </sheets>
  <definedNames>
    <definedName name="_xlnm.Print_Area" localSheetId="4">คณิต!$A$1:$P$39</definedName>
    <definedName name="_xlnm.Print_Area" localSheetId="7">ไทย!$A$1:$Q$34</definedName>
    <definedName name="_xlnm.Print_Area" localSheetId="8">รวม!$A$1:$H$37</definedName>
  </definedNames>
  <calcPr calcId="144525"/>
</workbook>
</file>

<file path=xl/calcChain.xml><?xml version="1.0" encoding="utf-8"?>
<calcChain xmlns="http://schemas.openxmlformats.org/spreadsheetml/2006/main">
  <c r="P148" i="10" l="1"/>
  <c r="M148" i="10"/>
  <c r="J148" i="10"/>
  <c r="G148" i="10"/>
  <c r="D148" i="10"/>
  <c r="P147" i="10"/>
  <c r="M147" i="10"/>
  <c r="J147" i="10"/>
  <c r="G147" i="10"/>
  <c r="D147" i="10"/>
  <c r="P146" i="10"/>
  <c r="M146" i="10"/>
  <c r="J146" i="10"/>
  <c r="G146" i="10"/>
  <c r="D146" i="10"/>
  <c r="P145" i="10"/>
  <c r="M145" i="10"/>
  <c r="J145" i="10"/>
  <c r="G145" i="10"/>
  <c r="D145" i="10"/>
  <c r="P144" i="10"/>
  <c r="M144" i="10"/>
  <c r="J144" i="10"/>
  <c r="G144" i="10"/>
  <c r="D144" i="10"/>
  <c r="P143" i="10"/>
  <c r="M143" i="10"/>
  <c r="J143" i="10"/>
  <c r="G143" i="10"/>
  <c r="D143" i="10"/>
  <c r="P142" i="10"/>
  <c r="M142" i="10"/>
  <c r="J142" i="10"/>
  <c r="G142" i="10"/>
  <c r="D142" i="10"/>
  <c r="P141" i="10"/>
  <c r="M141" i="10"/>
  <c r="J141" i="10"/>
  <c r="G141" i="10"/>
  <c r="D141" i="10"/>
  <c r="P140" i="10"/>
  <c r="M140" i="10"/>
  <c r="J140" i="10"/>
  <c r="G140" i="10"/>
  <c r="D140" i="10"/>
  <c r="P139" i="10"/>
  <c r="M139" i="10"/>
  <c r="J139" i="10"/>
  <c r="G139" i="10"/>
  <c r="D139" i="10"/>
  <c r="P138" i="10"/>
  <c r="M138" i="10"/>
  <c r="J138" i="10"/>
  <c r="G138" i="10"/>
  <c r="D138" i="10"/>
  <c r="P137" i="10"/>
  <c r="M137" i="10"/>
  <c r="J137" i="10"/>
  <c r="G137" i="10"/>
  <c r="D137" i="10"/>
  <c r="P136" i="10"/>
  <c r="M136" i="10"/>
  <c r="J136" i="10"/>
  <c r="G136" i="10"/>
  <c r="D136" i="10"/>
  <c r="P135" i="10"/>
  <c r="M135" i="10"/>
  <c r="J135" i="10"/>
  <c r="G135" i="10"/>
  <c r="D135" i="10"/>
  <c r="P121" i="10"/>
  <c r="P120" i="10"/>
  <c r="G120" i="10"/>
  <c r="D120" i="10"/>
  <c r="P119" i="10"/>
  <c r="M119" i="10"/>
  <c r="J119" i="10"/>
  <c r="G119" i="10"/>
  <c r="D119" i="10"/>
  <c r="P118" i="10"/>
  <c r="M118" i="10"/>
  <c r="J118" i="10"/>
  <c r="G118" i="10"/>
  <c r="D118" i="10"/>
  <c r="P117" i="10"/>
  <c r="M117" i="10"/>
  <c r="J117" i="10"/>
  <c r="G117" i="10"/>
  <c r="D117" i="10"/>
  <c r="P116" i="10"/>
  <c r="M116" i="10"/>
  <c r="J116" i="10"/>
  <c r="G116" i="10"/>
  <c r="D116" i="10"/>
  <c r="P115" i="10"/>
  <c r="M115" i="10"/>
  <c r="J115" i="10"/>
  <c r="G115" i="10"/>
  <c r="D115" i="10"/>
  <c r="P114" i="10"/>
  <c r="M114" i="10"/>
  <c r="J114" i="10"/>
  <c r="G114" i="10"/>
  <c r="D114" i="10"/>
  <c r="P113" i="10"/>
  <c r="M113" i="10"/>
  <c r="J113" i="10"/>
  <c r="G113" i="10"/>
  <c r="D113" i="10"/>
  <c r="P112" i="10"/>
  <c r="M112" i="10"/>
  <c r="J112" i="10"/>
  <c r="G112" i="10"/>
  <c r="D112" i="10"/>
  <c r="P111" i="10"/>
  <c r="M111" i="10"/>
  <c r="J111" i="10"/>
  <c r="G111" i="10"/>
  <c r="D111" i="10"/>
  <c r="P110" i="10"/>
  <c r="D110" i="10"/>
  <c r="P109" i="10"/>
  <c r="M109" i="10"/>
  <c r="J109" i="10"/>
  <c r="G109" i="10"/>
  <c r="D109" i="10"/>
  <c r="P108" i="10"/>
  <c r="M108" i="10"/>
  <c r="J108" i="10"/>
  <c r="G108" i="10"/>
  <c r="D108" i="10"/>
  <c r="P87" i="10"/>
  <c r="M87" i="10"/>
  <c r="J87" i="10"/>
  <c r="G87" i="10"/>
  <c r="D87" i="10"/>
  <c r="P86" i="10"/>
  <c r="M86" i="10"/>
  <c r="J86" i="10"/>
  <c r="G86" i="10"/>
  <c r="D86" i="10"/>
  <c r="P85" i="10"/>
  <c r="M85" i="10"/>
  <c r="J85" i="10"/>
  <c r="G85" i="10"/>
  <c r="D85" i="10"/>
  <c r="P84" i="10"/>
  <c r="M84" i="10"/>
  <c r="J84" i="10"/>
  <c r="G84" i="10"/>
  <c r="D84" i="10"/>
  <c r="P83" i="10"/>
  <c r="M83" i="10"/>
  <c r="J83" i="10"/>
  <c r="G83" i="10"/>
  <c r="D83" i="10"/>
  <c r="J66" i="10"/>
  <c r="G66" i="10"/>
  <c r="D66" i="10"/>
  <c r="J65" i="10"/>
  <c r="G65" i="10"/>
  <c r="D65" i="10"/>
  <c r="J64" i="10"/>
  <c r="G64" i="10"/>
  <c r="D64" i="10"/>
  <c r="J63" i="10"/>
  <c r="G63" i="10"/>
  <c r="D63" i="10"/>
  <c r="J62" i="10"/>
  <c r="G62" i="10"/>
  <c r="D62" i="10"/>
  <c r="J61" i="10"/>
  <c r="G61" i="10"/>
  <c r="D61" i="10"/>
  <c r="J60" i="10"/>
  <c r="G60" i="10"/>
  <c r="D60" i="10"/>
  <c r="J59" i="10"/>
  <c r="G59" i="10"/>
  <c r="D59" i="10"/>
  <c r="J58" i="10"/>
  <c r="G58" i="10"/>
  <c r="D58" i="10"/>
  <c r="J57" i="10"/>
  <c r="G57" i="10"/>
  <c r="D57" i="10"/>
  <c r="J56" i="10"/>
  <c r="G56" i="10"/>
  <c r="D56" i="10"/>
  <c r="P34" i="10"/>
  <c r="D34" i="10"/>
  <c r="P33" i="10"/>
  <c r="D33" i="10"/>
  <c r="P32" i="10"/>
  <c r="D32" i="10"/>
  <c r="P31" i="10"/>
  <c r="D31" i="10"/>
  <c r="P30" i="10"/>
  <c r="D30" i="10"/>
  <c r="O13" i="10"/>
  <c r="P13" i="10" s="1"/>
  <c r="N13" i="10"/>
  <c r="L13" i="10"/>
  <c r="M13" i="10" s="1"/>
  <c r="K13" i="10"/>
  <c r="I13" i="10"/>
  <c r="J13" i="10" s="1"/>
  <c r="H13" i="10"/>
  <c r="F13" i="10"/>
  <c r="G13" i="10" s="1"/>
  <c r="E13" i="10"/>
  <c r="C13" i="10"/>
  <c r="D13" i="10" s="1"/>
  <c r="B13" i="10"/>
  <c r="P12" i="10"/>
  <c r="M12" i="10"/>
  <c r="J12" i="10"/>
  <c r="G12" i="10"/>
  <c r="D12" i="10"/>
  <c r="P11" i="10"/>
  <c r="M11" i="10"/>
  <c r="J11" i="10"/>
  <c r="G11" i="10"/>
  <c r="D11" i="10"/>
  <c r="P10" i="10"/>
  <c r="M10" i="10"/>
  <c r="J10" i="10"/>
  <c r="G10" i="10"/>
  <c r="D10" i="10"/>
  <c r="P9" i="10"/>
  <c r="M9" i="10"/>
  <c r="J9" i="10"/>
  <c r="G9" i="10"/>
  <c r="D9" i="10"/>
  <c r="P8" i="10"/>
  <c r="M8" i="10"/>
  <c r="J8" i="10"/>
  <c r="G8" i="10"/>
  <c r="D8" i="10"/>
  <c r="P10" i="9"/>
  <c r="D10" i="9"/>
  <c r="P9" i="9"/>
  <c r="D9" i="9"/>
  <c r="P8" i="9"/>
  <c r="D8" i="9"/>
  <c r="P7" i="9"/>
  <c r="D7" i="9"/>
  <c r="P6" i="9"/>
  <c r="D6" i="9"/>
  <c r="AI11" i="2"/>
  <c r="W11" i="2"/>
  <c r="AI10" i="2"/>
  <c r="W10" i="2"/>
  <c r="AI9" i="2"/>
  <c r="W9" i="2"/>
  <c r="AI8" i="2"/>
  <c r="W8" i="2"/>
  <c r="AI7" i="2"/>
  <c r="W7" i="2"/>
  <c r="AC16" i="5"/>
  <c r="Z16" i="5"/>
  <c r="W16" i="5"/>
  <c r="AC15" i="5"/>
  <c r="Z15" i="5"/>
  <c r="W15" i="5"/>
  <c r="AC14" i="5"/>
  <c r="Z14" i="5"/>
  <c r="W14" i="5"/>
  <c r="AC13" i="5"/>
  <c r="Z13" i="5"/>
  <c r="W13" i="5"/>
  <c r="AC12" i="5"/>
  <c r="Z12" i="5"/>
  <c r="W12" i="5"/>
  <c r="AC11" i="5"/>
  <c r="Z11" i="5"/>
  <c r="W11" i="5"/>
  <c r="AC10" i="5"/>
  <c r="Z10" i="5"/>
  <c r="W10" i="5"/>
  <c r="AC9" i="5"/>
  <c r="Z9" i="5"/>
  <c r="W9" i="5"/>
  <c r="AC8" i="5"/>
  <c r="Z8" i="5"/>
  <c r="W8" i="5"/>
  <c r="AC7" i="5"/>
  <c r="Z7" i="5"/>
  <c r="W7" i="5"/>
  <c r="AC6" i="5"/>
  <c r="Z6" i="5"/>
  <c r="W6" i="5"/>
  <c r="AE10" i="4"/>
  <c r="AB10" i="4"/>
  <c r="Y10" i="4"/>
  <c r="V10" i="4"/>
  <c r="S10" i="4"/>
  <c r="AE9" i="4"/>
  <c r="AB9" i="4"/>
  <c r="Y9" i="4"/>
  <c r="V9" i="4"/>
  <c r="S9" i="4"/>
  <c r="AE8" i="4"/>
  <c r="AB8" i="4"/>
  <c r="Y8" i="4"/>
  <c r="V8" i="4"/>
  <c r="S8" i="4"/>
  <c r="AE7" i="4"/>
  <c r="AB7" i="4"/>
  <c r="Y7" i="4"/>
  <c r="V7" i="4"/>
  <c r="S7" i="4"/>
  <c r="AE6" i="4"/>
  <c r="AB6" i="4"/>
  <c r="Y6" i="4"/>
  <c r="V6" i="4"/>
  <c r="S6" i="4"/>
  <c r="AK19" i="7"/>
  <c r="AK18" i="7"/>
  <c r="AB18" i="7"/>
  <c r="Y18" i="7"/>
  <c r="AK17" i="7"/>
  <c r="AH17" i="7"/>
  <c r="AE17" i="7"/>
  <c r="AB17" i="7"/>
  <c r="Y17" i="7"/>
  <c r="AK16" i="7"/>
  <c r="AH16" i="7"/>
  <c r="AE16" i="7"/>
  <c r="AB16" i="7"/>
  <c r="Y16" i="7"/>
  <c r="AK15" i="7"/>
  <c r="AH15" i="7"/>
  <c r="AE15" i="7"/>
  <c r="AB15" i="7"/>
  <c r="Y15" i="7"/>
  <c r="AK14" i="7"/>
  <c r="AH14" i="7"/>
  <c r="AE14" i="7"/>
  <c r="AB14" i="7"/>
  <c r="Y14" i="7"/>
  <c r="AK13" i="7"/>
  <c r="AH13" i="7"/>
  <c r="AE13" i="7"/>
  <c r="AB13" i="7"/>
  <c r="Y13" i="7"/>
  <c r="AK12" i="7"/>
  <c r="AH12" i="7"/>
  <c r="AE12" i="7"/>
  <c r="AB12" i="7"/>
  <c r="Y12" i="7"/>
  <c r="AK11" i="7"/>
  <c r="AH11" i="7"/>
  <c r="AE11" i="7"/>
  <c r="AB11" i="7"/>
  <c r="Y11" i="7"/>
  <c r="AK10" i="7"/>
  <c r="AH10" i="7"/>
  <c r="AE10" i="7"/>
  <c r="AB10" i="7"/>
  <c r="Y10" i="7"/>
  <c r="AK9" i="7"/>
  <c r="AH9" i="7"/>
  <c r="AE9" i="7"/>
  <c r="AB9" i="7"/>
  <c r="Y9" i="7"/>
  <c r="AK8" i="7"/>
  <c r="Y8" i="7"/>
  <c r="AK7" i="7"/>
  <c r="AH7" i="7"/>
  <c r="AE7" i="7"/>
  <c r="AB7" i="7"/>
  <c r="Y7" i="7"/>
  <c r="AK6" i="7"/>
  <c r="AH6" i="7"/>
  <c r="AE6" i="7"/>
  <c r="AB6" i="7"/>
  <c r="Y6" i="7"/>
  <c r="P81" i="7"/>
  <c r="P80" i="7"/>
  <c r="G80" i="7"/>
  <c r="D80" i="7"/>
  <c r="P79" i="7"/>
  <c r="M79" i="7"/>
  <c r="J79" i="7"/>
  <c r="G79" i="7"/>
  <c r="D79" i="7"/>
  <c r="P78" i="7"/>
  <c r="M78" i="7"/>
  <c r="J78" i="7"/>
  <c r="G78" i="7"/>
  <c r="D78" i="7"/>
  <c r="P77" i="7"/>
  <c r="M77" i="7"/>
  <c r="J77" i="7"/>
  <c r="G77" i="7"/>
  <c r="D77" i="7"/>
  <c r="P76" i="7"/>
  <c r="M76" i="7"/>
  <c r="J76" i="7"/>
  <c r="G76" i="7"/>
  <c r="D76" i="7"/>
  <c r="P75" i="7"/>
  <c r="M75" i="7"/>
  <c r="J75" i="7"/>
  <c r="G75" i="7"/>
  <c r="D75" i="7"/>
  <c r="P74" i="7"/>
  <c r="M74" i="7"/>
  <c r="J74" i="7"/>
  <c r="G74" i="7"/>
  <c r="D74" i="7"/>
  <c r="P73" i="7"/>
  <c r="M73" i="7"/>
  <c r="J73" i="7"/>
  <c r="G73" i="7"/>
  <c r="D73" i="7"/>
  <c r="P72" i="7"/>
  <c r="M72" i="7"/>
  <c r="J72" i="7"/>
  <c r="G72" i="7"/>
  <c r="D72" i="7"/>
  <c r="P71" i="7"/>
  <c r="M71" i="7"/>
  <c r="J71" i="7"/>
  <c r="G71" i="7"/>
  <c r="D71" i="7"/>
  <c r="P70" i="7"/>
  <c r="D70" i="7"/>
  <c r="P69" i="7"/>
  <c r="M69" i="7"/>
  <c r="J69" i="7"/>
  <c r="G69" i="7"/>
  <c r="D69" i="7"/>
  <c r="P68" i="7"/>
  <c r="M68" i="7"/>
  <c r="J68" i="7"/>
  <c r="G68" i="7"/>
  <c r="D68" i="7"/>
  <c r="AJ19" i="8"/>
  <c r="AG19" i="8"/>
  <c r="AD19" i="8"/>
  <c r="AA19" i="8"/>
  <c r="X19" i="8"/>
  <c r="AJ18" i="8"/>
  <c r="AG18" i="8"/>
  <c r="AD18" i="8"/>
  <c r="AA18" i="8"/>
  <c r="X18" i="8"/>
  <c r="AJ17" i="8"/>
  <c r="AG17" i="8"/>
  <c r="AD17" i="8"/>
  <c r="AA17" i="8"/>
  <c r="X17" i="8"/>
  <c r="AJ16" i="8"/>
  <c r="AG16" i="8"/>
  <c r="AD16" i="8"/>
  <c r="AA16" i="8"/>
  <c r="X16" i="8"/>
  <c r="AJ15" i="8"/>
  <c r="AG15" i="8"/>
  <c r="AD15" i="8"/>
  <c r="AA15" i="8"/>
  <c r="X15" i="8"/>
  <c r="AJ14" i="8"/>
  <c r="AG14" i="8"/>
  <c r="AD14" i="8"/>
  <c r="AA14" i="8"/>
  <c r="X14" i="8"/>
  <c r="AJ13" i="8"/>
  <c r="AG13" i="8"/>
  <c r="AD13" i="8"/>
  <c r="AA13" i="8"/>
  <c r="X13" i="8"/>
  <c r="AJ12" i="8"/>
  <c r="AG12" i="8"/>
  <c r="AD12" i="8"/>
  <c r="AA12" i="8"/>
  <c r="X12" i="8"/>
  <c r="AJ11" i="8"/>
  <c r="AG11" i="8"/>
  <c r="AD11" i="8"/>
  <c r="AA11" i="8"/>
  <c r="X11" i="8"/>
  <c r="AJ10" i="8"/>
  <c r="AG10" i="8"/>
  <c r="AD10" i="8"/>
  <c r="AA10" i="8"/>
  <c r="X10" i="8"/>
  <c r="AJ9" i="8"/>
  <c r="AG9" i="8"/>
  <c r="AD9" i="8"/>
  <c r="AA9" i="8"/>
  <c r="X9" i="8"/>
  <c r="AJ8" i="8"/>
  <c r="AG8" i="8"/>
  <c r="AD8" i="8"/>
  <c r="AA8" i="8"/>
  <c r="X8" i="8"/>
  <c r="AJ7" i="8"/>
  <c r="AG7" i="8"/>
  <c r="AD7" i="8"/>
  <c r="AA7" i="8"/>
  <c r="X7" i="8"/>
  <c r="AJ6" i="8"/>
  <c r="AG6" i="8"/>
  <c r="AD6" i="8"/>
  <c r="AA6" i="8"/>
  <c r="X6" i="8"/>
  <c r="P74" i="8"/>
  <c r="M74" i="8"/>
  <c r="J74" i="8"/>
  <c r="G74" i="8"/>
  <c r="D74" i="8"/>
  <c r="P73" i="8"/>
  <c r="M73" i="8"/>
  <c r="J73" i="8"/>
  <c r="G73" i="8"/>
  <c r="D73" i="8"/>
  <c r="P72" i="8"/>
  <c r="M72" i="8"/>
  <c r="J72" i="8"/>
  <c r="G72" i="8"/>
  <c r="D72" i="8"/>
  <c r="P71" i="8"/>
  <c r="M71" i="8"/>
  <c r="J71" i="8"/>
  <c r="G71" i="8"/>
  <c r="D71" i="8"/>
  <c r="P70" i="8"/>
  <c r="M70" i="8"/>
  <c r="J70" i="8"/>
  <c r="G70" i="8"/>
  <c r="D70" i="8"/>
  <c r="P69" i="8"/>
  <c r="M69" i="8"/>
  <c r="J69" i="8"/>
  <c r="G69" i="8"/>
  <c r="D69" i="8"/>
  <c r="P68" i="8"/>
  <c r="M68" i="8"/>
  <c r="J68" i="8"/>
  <c r="G68" i="8"/>
  <c r="D68" i="8"/>
  <c r="P67" i="8"/>
  <c r="M67" i="8"/>
  <c r="J67" i="8"/>
  <c r="G67" i="8"/>
  <c r="D67" i="8"/>
  <c r="P66" i="8"/>
  <c r="M66" i="8"/>
  <c r="J66" i="8"/>
  <c r="G66" i="8"/>
  <c r="D66" i="8"/>
  <c r="P65" i="8"/>
  <c r="M65" i="8"/>
  <c r="J65" i="8"/>
  <c r="G65" i="8"/>
  <c r="D65" i="8"/>
  <c r="P64" i="8"/>
  <c r="M64" i="8"/>
  <c r="J64" i="8"/>
  <c r="G64" i="8"/>
  <c r="D64" i="8"/>
  <c r="P63" i="8"/>
  <c r="M63" i="8"/>
  <c r="J63" i="8"/>
  <c r="G63" i="8"/>
  <c r="D63" i="8"/>
  <c r="P62" i="8"/>
  <c r="M62" i="8"/>
  <c r="J62" i="8"/>
  <c r="G62" i="8"/>
  <c r="D62" i="8"/>
  <c r="P61" i="8"/>
  <c r="M61" i="8"/>
  <c r="J61" i="8"/>
  <c r="G61" i="8"/>
  <c r="D61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D19" i="8"/>
  <c r="P16" i="8"/>
  <c r="Q16" i="8"/>
  <c r="P13" i="8"/>
  <c r="Q13" i="8"/>
  <c r="P10" i="8"/>
  <c r="Q10" i="8"/>
  <c r="E7" i="8"/>
  <c r="F7" i="8"/>
  <c r="G7" i="8"/>
  <c r="H7" i="8"/>
  <c r="I7" i="8"/>
  <c r="J7" i="8"/>
  <c r="K7" i="8"/>
  <c r="L7" i="8"/>
  <c r="M7" i="8"/>
  <c r="N7" i="8"/>
  <c r="O7" i="8"/>
  <c r="P7" i="8"/>
  <c r="Q7" i="8"/>
  <c r="D7" i="8"/>
  <c r="E16" i="8"/>
  <c r="F16" i="8"/>
  <c r="G16" i="8"/>
  <c r="H16" i="8"/>
  <c r="I16" i="8"/>
  <c r="J16" i="8"/>
  <c r="K16" i="8"/>
  <c r="L16" i="8"/>
  <c r="M16" i="8"/>
  <c r="N16" i="8"/>
  <c r="O16" i="8"/>
  <c r="D16" i="8"/>
  <c r="E13" i="8"/>
  <c r="F13" i="8"/>
  <c r="G13" i="8"/>
  <c r="H13" i="8"/>
  <c r="I13" i="8"/>
  <c r="J13" i="8"/>
  <c r="K13" i="8"/>
  <c r="L13" i="8"/>
  <c r="M13" i="8"/>
  <c r="N13" i="8"/>
  <c r="O13" i="8"/>
  <c r="D13" i="8"/>
  <c r="E10" i="8"/>
  <c r="F10" i="8"/>
  <c r="G10" i="8"/>
  <c r="H10" i="8"/>
  <c r="I10" i="8"/>
  <c r="J10" i="8"/>
  <c r="K10" i="8"/>
  <c r="L10" i="8"/>
  <c r="M10" i="8"/>
  <c r="N10" i="8"/>
  <c r="O10" i="8"/>
  <c r="D10" i="8"/>
  <c r="L96" i="6"/>
  <c r="K96" i="6"/>
  <c r="J96" i="6"/>
  <c r="I96" i="6"/>
  <c r="H96" i="6"/>
  <c r="G96" i="6"/>
  <c r="F96" i="6"/>
  <c r="E96" i="6"/>
  <c r="D96" i="6"/>
  <c r="C96" i="6"/>
  <c r="B96" i="6"/>
  <c r="A96" i="6"/>
  <c r="L93" i="6"/>
  <c r="K93" i="6"/>
  <c r="J93" i="6"/>
  <c r="I93" i="6"/>
  <c r="H93" i="6"/>
  <c r="G93" i="6"/>
  <c r="F93" i="6"/>
  <c r="E93" i="6"/>
  <c r="D93" i="6"/>
  <c r="C93" i="6"/>
  <c r="B93" i="6"/>
  <c r="A93" i="6"/>
  <c r="L90" i="6"/>
  <c r="K90" i="6"/>
  <c r="I90" i="6"/>
  <c r="H90" i="6"/>
  <c r="G90" i="6"/>
  <c r="F90" i="6"/>
  <c r="E90" i="6"/>
  <c r="D90" i="6"/>
  <c r="C90" i="6"/>
  <c r="B90" i="6"/>
  <c r="A90" i="6"/>
  <c r="J84" i="6"/>
  <c r="G84" i="6"/>
  <c r="D84" i="6"/>
  <c r="J83" i="6"/>
  <c r="G83" i="6"/>
  <c r="D83" i="6"/>
  <c r="J82" i="6"/>
  <c r="G82" i="6"/>
  <c r="J81" i="6"/>
  <c r="G81" i="6"/>
  <c r="D81" i="6"/>
  <c r="J80" i="6"/>
  <c r="G80" i="6"/>
  <c r="D80" i="6"/>
  <c r="J79" i="6"/>
  <c r="G79" i="6"/>
  <c r="D79" i="6"/>
  <c r="J78" i="6"/>
  <c r="G78" i="6"/>
  <c r="D78" i="6"/>
  <c r="J77" i="6"/>
  <c r="G77" i="6"/>
  <c r="D77" i="6"/>
  <c r="J76" i="6"/>
  <c r="G76" i="6"/>
  <c r="D76" i="6"/>
  <c r="J75" i="6"/>
  <c r="G75" i="6"/>
  <c r="D75" i="6"/>
  <c r="J74" i="6"/>
  <c r="G74" i="6"/>
  <c r="D74" i="6"/>
  <c r="J73" i="6"/>
  <c r="G73" i="6"/>
  <c r="D73" i="6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C19" i="7"/>
  <c r="C7" i="7"/>
  <c r="E7" i="7"/>
  <c r="F7" i="7"/>
  <c r="G7" i="7"/>
  <c r="H7" i="7"/>
  <c r="I7" i="7"/>
  <c r="J7" i="7"/>
  <c r="K7" i="7"/>
  <c r="L7" i="7"/>
  <c r="M7" i="7"/>
  <c r="N7" i="7"/>
  <c r="O7" i="7"/>
  <c r="D7" i="7"/>
  <c r="N16" i="7"/>
  <c r="M16" i="7"/>
  <c r="L16" i="7"/>
  <c r="K16" i="7"/>
  <c r="J16" i="7"/>
  <c r="I16" i="7"/>
  <c r="H16" i="7"/>
  <c r="G16" i="7"/>
  <c r="F16" i="7"/>
  <c r="D16" i="7"/>
  <c r="C16" i="7"/>
  <c r="N13" i="7"/>
  <c r="M13" i="7"/>
  <c r="L13" i="7"/>
  <c r="K13" i="7"/>
  <c r="J13" i="7"/>
  <c r="I13" i="7"/>
  <c r="H13" i="7"/>
  <c r="G13" i="7"/>
  <c r="F13" i="7"/>
  <c r="D13" i="7"/>
  <c r="C13" i="7"/>
  <c r="O10" i="7"/>
  <c r="N10" i="7"/>
  <c r="M10" i="7"/>
  <c r="L10" i="7"/>
  <c r="K10" i="7"/>
  <c r="J10" i="7"/>
  <c r="I10" i="7"/>
  <c r="H10" i="7"/>
  <c r="G10" i="7"/>
  <c r="F10" i="7"/>
  <c r="D10" i="7"/>
  <c r="C10" i="7"/>
  <c r="K69" i="6"/>
  <c r="J69" i="6"/>
  <c r="I69" i="6"/>
  <c r="H69" i="6"/>
  <c r="G69" i="6"/>
  <c r="F69" i="6"/>
  <c r="E69" i="6"/>
  <c r="D69" i="6"/>
  <c r="C69" i="6"/>
  <c r="B69" i="6"/>
  <c r="A69" i="6"/>
  <c r="K66" i="6"/>
  <c r="J66" i="6"/>
  <c r="I66" i="6"/>
  <c r="H66" i="6"/>
  <c r="G66" i="6"/>
  <c r="F66" i="6"/>
  <c r="E66" i="6"/>
  <c r="D66" i="6"/>
  <c r="C66" i="6"/>
  <c r="B66" i="6"/>
  <c r="A66" i="6"/>
  <c r="L63" i="6"/>
  <c r="K63" i="6"/>
  <c r="J63" i="6"/>
  <c r="I63" i="6"/>
  <c r="H63" i="6"/>
  <c r="G63" i="6"/>
  <c r="F63" i="6"/>
  <c r="E63" i="6"/>
  <c r="D63" i="6"/>
  <c r="C63" i="6"/>
  <c r="B63" i="6"/>
  <c r="A63" i="6"/>
  <c r="D57" i="6"/>
  <c r="J56" i="6"/>
  <c r="G56" i="6"/>
  <c r="D56" i="6"/>
  <c r="J55" i="6"/>
  <c r="G55" i="6"/>
  <c r="D55" i="6"/>
  <c r="J54" i="6"/>
  <c r="G54" i="6"/>
  <c r="D54" i="6"/>
  <c r="J53" i="6"/>
  <c r="G53" i="6"/>
  <c r="D53" i="6"/>
  <c r="J52" i="6"/>
  <c r="G52" i="6"/>
  <c r="D52" i="6"/>
  <c r="J51" i="6"/>
  <c r="G51" i="6"/>
  <c r="D51" i="6"/>
  <c r="J50" i="6"/>
  <c r="G50" i="6"/>
  <c r="D50" i="6"/>
  <c r="J49" i="6"/>
  <c r="G49" i="6"/>
  <c r="D49" i="6"/>
  <c r="J48" i="6"/>
  <c r="G48" i="6"/>
  <c r="D48" i="6"/>
  <c r="J47" i="6"/>
  <c r="G47" i="6"/>
  <c r="D47" i="6"/>
  <c r="J46" i="6"/>
  <c r="G46" i="6"/>
  <c r="D46" i="6"/>
  <c r="D7" i="4"/>
  <c r="E7" i="4"/>
  <c r="F7" i="4"/>
  <c r="G7" i="4"/>
  <c r="C7" i="4"/>
  <c r="D19" i="4"/>
  <c r="E19" i="4"/>
  <c r="F19" i="4"/>
  <c r="G19" i="4"/>
  <c r="C19" i="4"/>
  <c r="D16" i="4"/>
  <c r="E16" i="4"/>
  <c r="F16" i="4"/>
  <c r="G16" i="4"/>
  <c r="C16" i="4"/>
  <c r="D13" i="4"/>
  <c r="E13" i="4"/>
  <c r="F13" i="4"/>
  <c r="G13" i="4"/>
  <c r="C13" i="4"/>
  <c r="D10" i="4"/>
  <c r="E10" i="4"/>
  <c r="F10" i="4"/>
  <c r="G10" i="4"/>
  <c r="C10" i="4"/>
  <c r="E42" i="6"/>
  <c r="D42" i="6"/>
  <c r="C42" i="6"/>
  <c r="B42" i="6"/>
  <c r="A42" i="6"/>
  <c r="E39" i="6"/>
  <c r="D39" i="6"/>
  <c r="C39" i="6"/>
  <c r="B39" i="6"/>
  <c r="A39" i="6"/>
  <c r="E36" i="6"/>
  <c r="D36" i="6"/>
  <c r="C36" i="6"/>
  <c r="B36" i="6"/>
  <c r="A36" i="6"/>
  <c r="J30" i="6"/>
  <c r="G30" i="6"/>
  <c r="D30" i="6"/>
  <c r="J29" i="6"/>
  <c r="G29" i="6"/>
  <c r="D29" i="6"/>
  <c r="J28" i="6"/>
  <c r="G28" i="6"/>
  <c r="D28" i="6"/>
  <c r="J27" i="6"/>
  <c r="G27" i="6"/>
  <c r="D27" i="6"/>
  <c r="J26" i="6"/>
  <c r="G26" i="6"/>
  <c r="D26" i="6"/>
  <c r="D13" i="5"/>
  <c r="E13" i="5"/>
  <c r="F13" i="5"/>
  <c r="G13" i="5"/>
  <c r="H13" i="5"/>
  <c r="I13" i="5"/>
  <c r="J13" i="5"/>
  <c r="K13" i="5"/>
  <c r="L13" i="5"/>
  <c r="M13" i="5"/>
  <c r="C13" i="5"/>
  <c r="D10" i="5"/>
  <c r="E10" i="5"/>
  <c r="F10" i="5"/>
  <c r="G10" i="5"/>
  <c r="H10" i="5"/>
  <c r="I10" i="5"/>
  <c r="J10" i="5"/>
  <c r="K10" i="5"/>
  <c r="L10" i="5"/>
  <c r="M10" i="5"/>
  <c r="C10" i="5"/>
  <c r="D7" i="5"/>
  <c r="E7" i="5"/>
  <c r="F7" i="5"/>
  <c r="G7" i="5"/>
  <c r="H7" i="5"/>
  <c r="I7" i="5"/>
  <c r="J7" i="5"/>
  <c r="K7" i="5"/>
  <c r="L7" i="5"/>
  <c r="M7" i="5"/>
  <c r="C7" i="5"/>
  <c r="K23" i="6"/>
  <c r="J23" i="6"/>
  <c r="I23" i="6"/>
  <c r="H23" i="6"/>
  <c r="G23" i="6"/>
  <c r="F23" i="6"/>
  <c r="E23" i="6"/>
  <c r="D23" i="6"/>
  <c r="C23" i="6"/>
  <c r="B23" i="6"/>
  <c r="A23" i="6"/>
  <c r="K20" i="6"/>
  <c r="J20" i="6"/>
  <c r="I20" i="6"/>
  <c r="H20" i="6"/>
  <c r="G20" i="6"/>
  <c r="F20" i="6"/>
  <c r="E20" i="6"/>
  <c r="D20" i="6"/>
  <c r="C20" i="6"/>
  <c r="B20" i="6"/>
  <c r="A20" i="6"/>
  <c r="G11" i="6"/>
  <c r="D11" i="6"/>
  <c r="G10" i="6"/>
  <c r="D10" i="6"/>
  <c r="G9" i="6"/>
  <c r="D9" i="6"/>
  <c r="G8" i="6"/>
  <c r="D8" i="6"/>
  <c r="G7" i="6"/>
  <c r="D7" i="6"/>
  <c r="G6" i="6"/>
  <c r="D6" i="6"/>
  <c r="G5" i="6"/>
  <c r="D5" i="6"/>
  <c r="G4" i="6"/>
  <c r="D4" i="6"/>
  <c r="G3" i="6"/>
  <c r="D3" i="6"/>
  <c r="G2" i="6"/>
  <c r="D2" i="6"/>
  <c r="G1" i="6"/>
  <c r="D1" i="6"/>
  <c r="D20" i="2" l="1"/>
  <c r="E20" i="2"/>
  <c r="F20" i="2"/>
  <c r="G20" i="2"/>
  <c r="C20" i="2"/>
  <c r="D8" i="2"/>
  <c r="E8" i="2"/>
  <c r="F8" i="2"/>
  <c r="G8" i="2"/>
  <c r="C8" i="2"/>
  <c r="D18" i="1" l="1"/>
  <c r="D21" i="1"/>
  <c r="E21" i="1"/>
  <c r="F21" i="1"/>
  <c r="G21" i="1"/>
  <c r="C21" i="1"/>
  <c r="E18" i="1"/>
  <c r="F18" i="1"/>
  <c r="G18" i="1"/>
  <c r="C18" i="1"/>
  <c r="D15" i="1"/>
  <c r="E15" i="1"/>
  <c r="F15" i="1"/>
  <c r="G15" i="1"/>
  <c r="C15" i="1"/>
  <c r="D12" i="1"/>
  <c r="E12" i="1"/>
  <c r="F12" i="1"/>
  <c r="G12" i="1"/>
  <c r="C12" i="1"/>
  <c r="D9" i="1"/>
  <c r="E9" i="1"/>
  <c r="F9" i="1"/>
  <c r="G9" i="1"/>
  <c r="C9" i="1"/>
  <c r="H17" i="1"/>
  <c r="H18" i="1" s="1"/>
  <c r="H16" i="1"/>
  <c r="H10" i="1"/>
  <c r="H11" i="1"/>
  <c r="H13" i="1"/>
  <c r="H14" i="1"/>
  <c r="H8" i="1"/>
  <c r="H9" i="1" s="1"/>
  <c r="H7" i="1"/>
  <c r="H20" i="1"/>
  <c r="H21" i="1" s="1"/>
  <c r="H19" i="1"/>
  <c r="H15" i="1" l="1"/>
  <c r="H12" i="1"/>
</calcChain>
</file>

<file path=xl/sharedStrings.xml><?xml version="1.0" encoding="utf-8"?>
<sst xmlns="http://schemas.openxmlformats.org/spreadsheetml/2006/main" count="1518" uniqueCount="185">
  <si>
    <t>กลุ่มสาระการเรียนรู้</t>
  </si>
  <si>
    <t>ภาษาไทย</t>
  </si>
  <si>
    <t>ภาษาอังกฤษ</t>
  </si>
  <si>
    <t>คณิตศาสตร์</t>
  </si>
  <si>
    <t>วิทยาศาสตร์</t>
  </si>
  <si>
    <t>เฉลี่ยทุกกลุ่มสาระฯ</t>
  </si>
  <si>
    <t>ระดับประเทศ</t>
  </si>
  <si>
    <t>ระดับสถานศึกษา</t>
  </si>
  <si>
    <t>ปีการศึกษา 2557</t>
  </si>
  <si>
    <t>ปีการศึกษา 2558</t>
  </si>
  <si>
    <t>ปีการศึกษา 2559</t>
  </si>
  <si>
    <t>ปีการศึกษา 2560</t>
  </si>
  <si>
    <t>ปีการศึกษา 2561</t>
  </si>
  <si>
    <t>สังคมศึกษา</t>
  </si>
  <si>
    <t>กลุ่มคุณภาพ</t>
  </si>
  <si>
    <t>ปี 2557</t>
  </si>
  <si>
    <t>ปี 2558</t>
  </si>
  <si>
    <t>ปี 2559</t>
  </si>
  <si>
    <t>ปี 2560</t>
  </si>
  <si>
    <t>ปี 2561</t>
  </si>
  <si>
    <t>ผลต่าง</t>
  </si>
  <si>
    <t>คะแนนเฉลี่ยระดับโรงเรียนสูงกว่าระดับประเทศ ร้อยละ 3 ขึ้นไป</t>
  </si>
  <si>
    <t>คะแนนเฉลี่ยระดับโรงเรียนเท่ากับหรือสูงกว่าระดับประเทศ แต่ไม่ถึงร้อยละ 3</t>
  </si>
  <si>
    <t>คะแนนเฉลี่ยระดับโรงเรียนต่ำกว่าระดับประเทศแต่ไม่ถึง ร้อยละ 3</t>
  </si>
  <si>
    <t xml:space="preserve">คะแนนเฉลี่ยระดับโรงเรียนต่ำกว่าระดับประเทศ ร้อยละ 3 ขึ้นไป </t>
  </si>
  <si>
    <t>แบบวิเคราะห์ผลการทดสอบ O-NET ตามกลุ่มสาระการเรียนรู้</t>
  </si>
  <si>
    <t>โรงเรียนศรีสะเกษวิทยาลัย สหวิทยาเขต รัตนวงษา</t>
  </si>
  <si>
    <t xml:space="preserve">1. ข้อมูลสารสนเทศแสดงผลการทดสอบทางการศึกษาระดับชาติขั้นพื้นฐาน (O-NET) ระดับชั้นมัธยมศึกษาปีที่ 3 </t>
  </si>
  <si>
    <t xml:space="preserve">กลุ่มสาระการเรียนรู้ที่ต้องปรับปรุงเร่งด่วน </t>
  </si>
  <si>
    <t>กลุ่มสาระการเรียนรู้ที่ต้องปรับปรุง</t>
  </si>
  <si>
    <t xml:space="preserve">กลุ่มสาระการเรียนรู้ที่ควรปรับปรุง          </t>
  </si>
  <si>
    <t xml:space="preserve">กลุ่มสาระการเรียนรู้ที่อยู่ในเกณฑ์พอใช้     </t>
  </si>
  <si>
    <t>กลุ่มสาระการเรียนรู้ที่อยู่ในเกณฑ์ดี</t>
  </si>
  <si>
    <t>คือ</t>
  </si>
  <si>
    <t>คือ ทุกกลุ่มสาระการเรียนรู้</t>
  </si>
  <si>
    <t>จำแนกตามกลุ่มสาระการเรียนรู้</t>
  </si>
  <si>
    <t>1.1 ผลการทดสอบทางการศึกษาระดับชาติขั้นพื้นฐาน (O-NET) ชั้นมัธยมศึกษาปีที่ 3 เปรียบเทียบระดับสถานศึกษาและระดับประเทศ</t>
  </si>
  <si>
    <t>กลุ่มสาระการเรียนรู้ภาษาไทย</t>
  </si>
  <si>
    <t>1.2 ผลการทดสอบทางการศึกษาระดับชาติขั้นพื้นฐาน (O-NET) ชั้นมัธยมศึกษาปีที่ 3 เปรียบเทียบระดับสถานศึกษาและระดับประเทศ</t>
  </si>
  <si>
    <t>จำแนกตามมาตรฐานการเรียนรู้</t>
  </si>
  <si>
    <t>มาตรฐาน</t>
  </si>
  <si>
    <t>ท 1.1</t>
  </si>
  <si>
    <t>ท 2.1</t>
  </si>
  <si>
    <t>ท 3.1</t>
  </si>
  <si>
    <t>ท 4.1</t>
  </si>
  <si>
    <t>ท 5.1</t>
  </si>
  <si>
    <t>ประเทศ</t>
  </si>
  <si>
    <t>1.3 ผลการทดสอบทางการศึกษาระดับชาติขั้นพื้นฐาน (O-NET) ชั้นมัธยมศึกษาปีที่ 3 เปรียบเทียบระดับสถานศึกษาและระดับประเทศ</t>
  </si>
  <si>
    <t>กลุ่มสาระการเรียนรู้สังคมศึกษา ศาสนา และวัฒนธรรม</t>
  </si>
  <si>
    <t>กลุ่มสาระการเรียนรู้ภาษาต่างประเทศ</t>
  </si>
  <si>
    <t>ต 1.1</t>
  </si>
  <si>
    <t>ต 2.1</t>
  </si>
  <si>
    <t>ต 1.2</t>
  </si>
  <si>
    <t>ต 1.3</t>
  </si>
  <si>
    <t>ต 2.2</t>
  </si>
  <si>
    <t>ส 1.1</t>
  </si>
  <si>
    <t>ส 1.2</t>
  </si>
  <si>
    <t xml:space="preserve"> ส 2.1</t>
  </si>
  <si>
    <t>ส 2.2</t>
  </si>
  <si>
    <t>ส 3.1</t>
  </si>
  <si>
    <t>ส 3.2</t>
  </si>
  <si>
    <t>ส 4.1</t>
  </si>
  <si>
    <t>ส 4.2</t>
  </si>
  <si>
    <t>ส 4.3</t>
  </si>
  <si>
    <t>ส 5.1</t>
  </si>
  <si>
    <t>ส 5.2</t>
  </si>
  <si>
    <t>มาตรฐาน ส 1.1</t>
  </si>
  <si>
    <t>มาตรฐาน ส 1.2</t>
  </si>
  <si>
    <t>มาตรฐาน ส 2.1</t>
  </si>
  <si>
    <t>มาตรฐาน ส 2.2</t>
  </si>
  <si>
    <t>มาตรฐาน ส 3.1</t>
  </si>
  <si>
    <t>มาตรฐาน ส 3.2</t>
  </si>
  <si>
    <t>มาตรฐาน ส 4.1</t>
  </si>
  <si>
    <t>มาตรฐาน ส 4.2</t>
  </si>
  <si>
    <t>มาตรฐาน ส 4.3</t>
  </si>
  <si>
    <t>มาตรฐาน ส 5.1</t>
  </si>
  <si>
    <t>มาตรฐาน ส 5.2</t>
  </si>
  <si>
    <t>-</t>
  </si>
  <si>
    <t>มาตรฐาน ต 1.1</t>
  </si>
  <si>
    <t>มาตรฐาน ต 1.2</t>
  </si>
  <si>
    <t>มาตรฐาน ต 1.3</t>
  </si>
  <si>
    <t>มาตรฐาน ต 2.1</t>
  </si>
  <si>
    <t>มาตรฐาน ต 2.2</t>
  </si>
  <si>
    <t>มาตรฐาน ค 1.1</t>
  </si>
  <si>
    <t>มาตรฐาน ค 1.2</t>
  </si>
  <si>
    <t>มาตรฐาน ค 1.4</t>
  </si>
  <si>
    <t>มาตรฐาน ค 2.1</t>
  </si>
  <si>
    <t>มาตรฐาน ค 2.2</t>
  </si>
  <si>
    <t>มาตรฐาน ค 3.1</t>
  </si>
  <si>
    <t>มาตรฐาน ค 3.2</t>
  </si>
  <si>
    <t>มาตรฐาน ค 4.1</t>
  </si>
  <si>
    <t>มาตรฐาน ค 4.2</t>
  </si>
  <si>
    <t>มาตรฐาน ค 5.1</t>
  </si>
  <si>
    <t>มาตรฐาน ค 5.2</t>
  </si>
  <si>
    <t>มาตรฐาน ค 6.1</t>
  </si>
  <si>
    <t>ค 1.1</t>
  </si>
  <si>
    <t>ค 1.2</t>
  </si>
  <si>
    <t>ค 1.4</t>
  </si>
  <si>
    <t>ค 2.1</t>
  </si>
  <si>
    <t>ค 2.2</t>
  </si>
  <si>
    <t>ค 3.1</t>
  </si>
  <si>
    <t>ค 3.2</t>
  </si>
  <si>
    <t>ค 4.1</t>
  </si>
  <si>
    <t>ค 4.2</t>
  </si>
  <si>
    <t>ค 5.1</t>
  </si>
  <si>
    <t>ค 5.2</t>
  </si>
  <si>
    <t xml:space="preserve"> ค 6.1</t>
  </si>
  <si>
    <t>ค 1.3</t>
  </si>
  <si>
    <t>บูรณาการ</t>
  </si>
  <si>
    <t>กลุ่มสาระการเรียนรู้วิทยาศาสตร์</t>
  </si>
  <si>
    <t>มาตรฐาน ว 1.1</t>
  </si>
  <si>
    <t>มาตรฐาน ว 1.2</t>
  </si>
  <si>
    <t>มาตรฐาน ว 2.1</t>
  </si>
  <si>
    <t>มาตรฐาน ว 2.2</t>
  </si>
  <si>
    <t>มาตรฐาน ว 3.1</t>
  </si>
  <si>
    <t>มาตรฐาน ว 3.2</t>
  </si>
  <si>
    <t>มาตรฐาน ว 4.1</t>
  </si>
  <si>
    <t>มาตรฐาน ว 4.2</t>
  </si>
  <si>
    <t>มาตรฐาน ว 5.1</t>
  </si>
  <si>
    <t>มาตรฐาน ว 6.1</t>
  </si>
  <si>
    <t>มาตรฐาน ว 7.1</t>
  </si>
  <si>
    <t>มาตรฐาน ว 7.2</t>
  </si>
  <si>
    <t>ว 1.1</t>
  </si>
  <si>
    <t>ว 1.2</t>
  </si>
  <si>
    <t>ว 2.1</t>
  </si>
  <si>
    <t>ว 2.2</t>
  </si>
  <si>
    <t>ว 3.1</t>
  </si>
  <si>
    <t>ว 3.2</t>
  </si>
  <si>
    <t>ว 4.1</t>
  </si>
  <si>
    <t>ว 4.2</t>
  </si>
  <si>
    <t>ว 5.1</t>
  </si>
  <si>
    <t>ว 6.1</t>
  </si>
  <si>
    <t>ว 7.1</t>
  </si>
  <si>
    <t>ว 7.2</t>
  </si>
  <si>
    <t>ว 8.1</t>
  </si>
  <si>
    <t>กลุ่มสาระการเรียนรู้คณิตศาสตร์</t>
  </si>
  <si>
    <t>ปีการศึกษา</t>
  </si>
  <si>
    <t>โรงเรียน</t>
  </si>
  <si>
    <t xml:space="preserve">(มี             2 ปีขึ้นไป) </t>
  </si>
  <si>
    <t xml:space="preserve">(มี             และ              เท่ากัน) </t>
  </si>
  <si>
    <t xml:space="preserve">(มีเฉพาะ            หรือ            ) </t>
  </si>
  <si>
    <t xml:space="preserve">(มี             หรือ            โดยมี             หรือ           1 ปี) </t>
  </si>
  <si>
    <t xml:space="preserve">คือ </t>
  </si>
  <si>
    <t xml:space="preserve">มาตรฐานการเรียนรู้ที่ต้องปรับปรุงเร่งด่วน </t>
  </si>
  <si>
    <t>มาตรฐานการเรียนรู้ที่ต้องปรับปรุง</t>
  </si>
  <si>
    <t xml:space="preserve">มาตรฐานการเรียนรู้ที่ควรปรับปรุง          </t>
  </si>
  <si>
    <t xml:space="preserve">มาตรฐานการเรียนรู้ที่อยู่ในเกณฑ์พอใช้     </t>
  </si>
  <si>
    <t>มาตรฐานการเรียนรู้ที่อยู่ในเกณฑ์ดี</t>
  </si>
  <si>
    <t>ทุกมาตรฐานการเรียนรู้</t>
  </si>
  <si>
    <t>กลุ่มสาระ</t>
  </si>
  <si>
    <t>การเรียนรู้</t>
  </si>
  <si>
    <t>1.1 ผลการทดสอบทางการศึกษาระดับชาติขั้นพื้นฐาน (O-NET) ชั้นมัธยมศึกษาปีที่ 3 เปรียบเทียบระดับสถานศึกษาและระดับประเทศ จำแนกตามกลุ่มสาระการเรียนรู้</t>
  </si>
  <si>
    <t>1.3 ผลการทดสอบทางการศึกษาระดับชาติขั้นพื้นฐาน (O-NET) ชั้นมัธยมศึกษาปีที่ 3 เปรียบเทียบระดับสถานศึกษาและระดับประเทศ จำแนกตามมาตรฐานการเรียนรู้</t>
  </si>
  <si>
    <t>1.2 ผลการทดสอบทางการศึกษาระดับชาติขั้นพื้นฐาน (O-NET) ชั้นมัธยมศึกษาปีที่ 3 เปรียบเทียบระดับสถานศึกษาและระดับประเทศ จำแนกตามมาตรฐานการเรียนรู้</t>
  </si>
  <si>
    <t>มาตรฐาน ต 1.1  ต 1.2  และ ต 1.3</t>
  </si>
  <si>
    <t>มาตรฐาน ต 2.1 และ ต 2.2</t>
  </si>
  <si>
    <t>1.4 ผลการทดสอบทางการศึกษาระดับชาติขั้นพื้นฐาน (O-NET) ชั้นมัธยมศึกษาปีที่ 3 เปรียบเทียบระดับสถานศึกษาและระดับประเทศ จำแนกตามมาตรฐานการเรียนรู้</t>
  </si>
  <si>
    <t>ทุกมาตรฐานการเรียนรู้ ยกเว้น มาตรฐาน ค 1.4 และ ค 2.2</t>
  </si>
  <si>
    <t>มาตรฐาน ค 1.4 และ ค 2.2</t>
  </si>
  <si>
    <t>มาตรฐาน ว 3.2 และ ว 7.2</t>
  </si>
  <si>
    <t>ทุกมาตรฐานการเรียนรู้ ยกเว้น มาตรฐาน ว 3.2 และ ว 7.2</t>
  </si>
  <si>
    <t>เกณฑ์ในการจัดกลุ่มคุณภาพ</t>
  </si>
  <si>
    <t xml:space="preserve"> </t>
  </si>
  <si>
    <t>ทุกกลุ่มสาระการเรียนรู้ ระหว่างปีการศึกษา 2557 - 2561</t>
  </si>
  <si>
    <t>กราฟแสดงการเปรียบเทียบผลต่างของคะแนนเฉลี่ยระดับประเทศและคะแนนเฉลี่ยระดับโรงเรียน</t>
  </si>
  <si>
    <t>จากกราฟข้างต้น จะเห็นว่า ในปีการศึกษา 2558-2561 กลุ่มสาระการเรียนรู้ภาษาไทย มีผลต่างของคะแนนเฉลี่ยระดับประเทศและระดับโรงเรียนสูงขึ้น ทำนองเดียวกับกลุ่มสาระการเรียนรู้</t>
  </si>
  <si>
    <t>วิทยาศาสตร์ที่มีผลต่างของคะแนนเฉลี่ยระดับประเทศและระดับโรงเรียนสูงขึ้นในปีการศึกษา 2559 - 2561  ขณะที่ผลต่างของคะแนนเฉลี่ยกลุ่มสาระการเรียนรู้คณิตศาสตร์เพิ่มขึ้นร้อยละ 0.02</t>
  </si>
  <si>
    <t>ในปีการศึกษา 2560-2561 ซึ่งแตกต่างจากกลุ่มสาระการเรียนรู้ภาษาอังกฤษที่มีผลต่างของคะแนนเฉลี่ยระดับประเทศและระดับโรงเรียนลดลงตั้งแต่ปี 2559 - 2561</t>
  </si>
  <si>
    <t>ทุกมาตรฐานการเรียนรู้ กลุ่มสาระการเรียนรู้ภาษาไทย ระหว่างปีการศึกษา 2557 - 2561</t>
  </si>
  <si>
    <t>จากแผนภูมิข้างต้น จะเห็นว่า มาตรฐานการเรียนรู้ ท 2.1 ท 3.2 และ ท 5.1 มีผลต่างของคะแนนเฉลี่ยระดับประเทศและระดับโรงเรียนสูงขึ้นอย่างเห็นได้ชัดในปี 2561   ขณะที่ผลต่างของ</t>
  </si>
  <si>
    <t>คะแนนเฉลี่ยมาตรฐานการเรียนรู้ ท 1.1  ระหว่างปี 2560-2561 มีค่าเท่ากับ 0.06 ซึ่งส่วนทางกับมาตรฐานการเรียนรู้ ท 4.1 ที่ผลต่างของคะแนนเฉลี่ยลดลงในปีการศึกษา 2561</t>
  </si>
  <si>
    <t>ทุกมาตรฐานการเรียนรู้ กลุ่มสาระการเรียนรู้สังคมศึกษา ศาสนา และวัฒนธรรม ระหว่างปีการศึกษา 2557 - 2559</t>
  </si>
  <si>
    <t>จากแผนภูมิข้างต้น จะเห็นว่า ในปีการศึกษา 2559 มาตรฐานการเรียนรู้ ส 1.1 ส 1.2 ส 2.2 ส 3.1 ส 3.2 ส 4.3 ส 5.1 ส และ 5.2 มีผลต่างของคะแนนเฉลี่ยระดับประเทศและระดับโรงเรียน</t>
  </si>
  <si>
    <t>สูงขึ้น ขณะที่มาตรฐานการเรียนรู้ ส 2.1 ส 4.1  ส และ 4.2 มีผลต่างของคะแนนเฉลี่ยระดับประเทศและระดับโรงเรียนต่ำลง</t>
  </si>
  <si>
    <t>ทุกมาตรฐานการเรียนรู้ กลุ่มสาระการเรียนรู้ภาษาต่างประเทศ ระหว่างปีการศึกษา 2557 - 2561</t>
  </si>
  <si>
    <t>และ ต 2.2 ผลต่างของคะแนนเฉลี่ยระดับประเทศและระดับโรงเรียนลดลง</t>
  </si>
  <si>
    <t>จากแผนภูมิ จะเห็นว่า ในปีการศึกษา 2561 มาตรฐานการเรียนรู้ ต 1.2 และ ต 2.1 ผลต่างของคะแนนเฉลี่ยระดับประเทศและระดับโรงเรียนสูงขึ้น ขณะที่มาตรฐานการเรียนรู้ ต 1.1 ต 1.3</t>
  </si>
  <si>
    <t>จากแผนภูมิข้างต้น จะเห็นว่า ในปีการศึกษา 2561 มาตรฐาน ค 1.1 ค 1.4 ค 3.1 ค 3.2 และ ค 5.2 มีผลต่างของคะแนนเฉลี่ยระดับประเทศและระดับโรงเรียนสูงขึ้น ขณะที่มาตรฐาน ค 1.2</t>
  </si>
  <si>
    <t>ค 2.2 ค 4.1 ค 4.2 และ ค 5.1 มีผลต่างของคะแนนเฉลี่ยระดับประเทศและระดับโรงเรียนลดลง</t>
  </si>
  <si>
    <t>ทุกมาตรฐานการเรียนรู้ กลุ่มสาระการเรียนรู้วิทยาศาสตร์ ระหว่างปีการศึกษา 2557 - 2561</t>
  </si>
  <si>
    <t>ทุกมาตรฐานการเรียนรู้ กลุ่มสาระการเรียนรู้คณิตศาสตร์ ระหว่างปีการศึกษา 2557 - 2561</t>
  </si>
  <si>
    <t>จากแผนภูมิข้างต้น จะเห็นว่า ในปีการศึกษา 2561 มาตรฐาน ว 1.1 ว 1.2 ว 2.1 ว 2.2 ว 3.2 ว 6.1 และ ว 7.1 มีผลต่างของคะแนนเฉลี่ยระดับประเทศและระดับโรงเรียนสูงขึ้น</t>
  </si>
  <si>
    <t>ขณะที่มาตรฐาน ว 3.1 ว 4.1 ว 4.2 ว 5.1 และ ว 7.2 มีผลต่างของคะแนนเฉลี่ยระดับประเทศและระดับโรงเรียนลดลง</t>
  </si>
  <si>
    <t>1.5 ผลการทดสอบทางการศึกษาระดับชาติขั้นพื้นฐาน (O-NET) ชั้นมัธยมศึกษาปีที่ 3 เปรียบเทียบระดับสถานศึกษาและระดับประเทศ จำแนกตามมาตรฐานการเรียนรู้</t>
  </si>
  <si>
    <t>1.6 ผลการทดสอบทางการศึกษาระดับชาติขั้นพื้นฐาน (O-NET) ชั้นมัธยมศึกษาปีที่ 3 เปรียบเทียบระดับสถานศึกษาและระดับประเทศ จำแนกตามมาตรฐานการเรียนรู้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</si>
</sst>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sz val="15"/>
      <color rgb="FF00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0" tint="-0.499984740745262"/>
      <name val="TH SarabunPSK"/>
      <family val="2"/>
    </font>
    <font>
      <sz val="14"/>
      <color rgb="FF11111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5"/>
      <color theme="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1111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5" xfId="0" applyFont="1" applyFill="1" applyBorder="1"/>
    <xf numFmtId="2" fontId="3" fillId="3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8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2" borderId="5" xfId="0" applyFont="1" applyFill="1" applyBorder="1"/>
    <xf numFmtId="0" fontId="2" fillId="0" borderId="5" xfId="0" applyFont="1" applyBorder="1"/>
    <xf numFmtId="0" fontId="9" fillId="5" borderId="5" xfId="0" applyFont="1" applyFill="1" applyBorder="1" applyAlignment="1">
      <alignment horizontal="center"/>
    </xf>
    <xf numFmtId="0" fontId="2" fillId="5" borderId="5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2" fontId="3" fillId="3" borderId="7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2" fontId="3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3" fillId="6" borderId="7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3" borderId="11" xfId="0" applyFont="1" applyFill="1" applyBorder="1"/>
    <xf numFmtId="2" fontId="3" fillId="0" borderId="8" xfId="0" applyNumberFormat="1" applyFont="1" applyBorder="1" applyAlignment="1">
      <alignment horizontal="center"/>
    </xf>
    <xf numFmtId="0" fontId="1" fillId="6" borderId="5" xfId="0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3" borderId="13" xfId="0" applyFont="1" applyFill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/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quotePrefix="1" applyFont="1"/>
    <xf numFmtId="0" fontId="6" fillId="3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2" fontId="4" fillId="6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3" fillId="6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2" fontId="3" fillId="4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/>
    <xf numFmtId="0" fontId="12" fillId="0" borderId="0" xfId="0" applyFont="1"/>
    <xf numFmtId="0" fontId="10" fillId="0" borderId="0" xfId="0" applyFont="1" applyBorder="1" applyAlignment="1"/>
    <xf numFmtId="0" fontId="12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5" xfId="0" applyNumberFormat="1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 vertical="center" wrapText="1"/>
    </xf>
    <xf numFmtId="2" fontId="13" fillId="4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 wrapText="1"/>
    </xf>
    <xf numFmtId="2" fontId="13" fillId="4" borderId="7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2" fontId="13" fillId="6" borderId="5" xfId="0" applyNumberFormat="1" applyFont="1" applyFill="1" applyBorder="1" applyAlignment="1">
      <alignment horizontal="center" vertical="center" wrapText="1"/>
    </xf>
    <xf numFmtId="2" fontId="13" fillId="6" borderId="7" xfId="0" applyNumberFormat="1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2" fontId="13" fillId="4" borderId="5" xfId="0" applyNumberFormat="1" applyFont="1" applyFill="1" applyBorder="1" applyAlignment="1">
      <alignment horizontal="center" vertical="center" wrapText="1"/>
    </xf>
    <xf numFmtId="2" fontId="13" fillId="4" borderId="5" xfId="0" applyNumberFormat="1" applyFont="1" applyFill="1" applyBorder="1" applyAlignment="1">
      <alignment horizontal="center" vertical="center"/>
    </xf>
    <xf numFmtId="2" fontId="13" fillId="6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2" fontId="13" fillId="6" borderId="11" xfId="0" applyNumberFormat="1" applyFont="1" applyFill="1" applyBorder="1" applyAlignment="1">
      <alignment horizontal="center"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13" fillId="6" borderId="12" xfId="0" applyNumberFormat="1" applyFont="1" applyFill="1" applyBorder="1" applyAlignment="1">
      <alignment horizontal="center"/>
    </xf>
    <xf numFmtId="2" fontId="13" fillId="4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FF3399"/>
      <color rgb="FF00FF00"/>
      <color rgb="FFFF6600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รวม1!$AJ$2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0"/>
              <c:layout>
                <c:manualLayout>
                  <c:x val="7.4884633551603276E-18"/>
                  <c:y val="6.7472601209566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รวม1!$AK$1:$AO$1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รวม1!$AK$2:$AO$2</c:f>
              <c:numCache>
                <c:formatCode>General</c:formatCode>
                <c:ptCount val="5"/>
                <c:pt idx="0">
                  <c:v>4.6299999999999955</c:v>
                </c:pt>
                <c:pt idx="1">
                  <c:v>4.9500000000000028</c:v>
                </c:pt>
                <c:pt idx="2">
                  <c:v>1.1499999999999986</c:v>
                </c:pt>
                <c:pt idx="3">
                  <c:v>3.3700000000000045</c:v>
                </c:pt>
                <c:pt idx="4">
                  <c:v>6.18</c:v>
                </c:pt>
              </c:numCache>
            </c:numRef>
          </c:val>
        </c:ser>
        <c:ser>
          <c:idx val="1"/>
          <c:order val="1"/>
          <c:tx>
            <c:strRef>
              <c:f>รวม1!$AJ$3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รวม1!$AK$1:$AO$1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รวม1!$AK$3:$AO$3</c:f>
              <c:numCache>
                <c:formatCode>General</c:formatCode>
                <c:ptCount val="5"/>
                <c:pt idx="0">
                  <c:v>4.1000000000000014</c:v>
                </c:pt>
                <c:pt idx="1">
                  <c:v>5.5499999999999972</c:v>
                </c:pt>
                <c:pt idx="2">
                  <c:v>4.1000000000000014</c:v>
                </c:pt>
                <c:pt idx="3">
                  <c:v>5.5</c:v>
                </c:pt>
                <c:pt idx="4">
                  <c:v>7.519999999999996</c:v>
                </c:pt>
              </c:numCache>
            </c:numRef>
          </c:val>
        </c:ser>
        <c:ser>
          <c:idx val="2"/>
          <c:order val="2"/>
          <c:tx>
            <c:strRef>
              <c:f>รวม1!$AJ$4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dLbl>
              <c:idx val="0"/>
              <c:layout>
                <c:manualLayout>
                  <c:x val="1.6337367737307375E-3"/>
                  <c:y val="6.74726012095659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รวม1!$AK$1:$AO$1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รวม1!$AK$4:$AO$4</c:f>
              <c:numCache>
                <c:formatCode>General</c:formatCode>
                <c:ptCount val="5"/>
                <c:pt idx="0">
                  <c:v>7.6600000000000037</c:v>
                </c:pt>
                <c:pt idx="1">
                  <c:v>8.7199999999999989</c:v>
                </c:pt>
                <c:pt idx="2">
                  <c:v>6.879999999999999</c:v>
                </c:pt>
                <c:pt idx="3">
                  <c:v>9.4499999999999993</c:v>
                </c:pt>
                <c:pt idx="4">
                  <c:v>5.2999999999999972</c:v>
                </c:pt>
              </c:numCache>
            </c:numRef>
          </c:val>
        </c:ser>
        <c:ser>
          <c:idx val="3"/>
          <c:order val="3"/>
          <c:tx>
            <c:strRef>
              <c:f>รวม1!$AJ$5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1.6868150302391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รวม1!$AK$1:$AO$1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รวม1!$AK$5:$AO$5</c:f>
              <c:numCache>
                <c:formatCode>General</c:formatCode>
                <c:ptCount val="5"/>
                <c:pt idx="0">
                  <c:v>9.6000000000000014</c:v>
                </c:pt>
                <c:pt idx="1">
                  <c:v>0</c:v>
                </c:pt>
                <c:pt idx="2">
                  <c:v>5.7799999999999976</c:v>
                </c:pt>
                <c:pt idx="3">
                  <c:v>8.870000000000001</c:v>
                </c:pt>
                <c:pt idx="4">
                  <c:v>5.6000000000000014</c:v>
                </c:pt>
              </c:numCache>
            </c:numRef>
          </c:val>
        </c:ser>
        <c:ser>
          <c:idx val="4"/>
          <c:order val="4"/>
          <c:tx>
            <c:strRef>
              <c:f>รวม1!$AJ$6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0099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34945202419131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37363006047829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รวม1!$AK$1:$AO$1</c:f>
              <c:strCache>
                <c:ptCount val="5"/>
                <c:pt idx="0">
                  <c:v>ภาษาไทย</c:v>
                </c:pt>
                <c:pt idx="1">
                  <c:v>สังคมศึกษา</c:v>
                </c:pt>
                <c:pt idx="2">
                  <c:v>ภาษาอังกฤษ</c:v>
                </c:pt>
                <c:pt idx="3">
                  <c:v>คณิตศาสตร์</c:v>
                </c:pt>
                <c:pt idx="4">
                  <c:v>วิทยาศาสตร์</c:v>
                </c:pt>
              </c:strCache>
            </c:strRef>
          </c:cat>
          <c:val>
            <c:numRef>
              <c:f>รวม1!$AK$6:$AO$6</c:f>
              <c:numCache>
                <c:formatCode>General</c:formatCode>
                <c:ptCount val="5"/>
                <c:pt idx="0">
                  <c:v>11.670000000000002</c:v>
                </c:pt>
                <c:pt idx="1">
                  <c:v>0</c:v>
                </c:pt>
                <c:pt idx="2">
                  <c:v>4.5000000000000036</c:v>
                </c:pt>
                <c:pt idx="3">
                  <c:v>8.89</c:v>
                </c:pt>
                <c:pt idx="4">
                  <c:v>7.5799999999999983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478976"/>
        <c:axId val="102480512"/>
      </c:barChart>
      <c:catAx>
        <c:axId val="102478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02480512"/>
        <c:crosses val="autoZero"/>
        <c:auto val="1"/>
        <c:lblAlgn val="ctr"/>
        <c:lblOffset val="100"/>
        <c:noMultiLvlLbl val="0"/>
      </c:catAx>
      <c:valAx>
        <c:axId val="102480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247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รวม1!$AJ$33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4"/>
              <c:layout>
                <c:manualLayout>
                  <c:x val="-3.6242047795556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รวม1!$AK$32:$AO$32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รวม1!$AK$33:$AO$33</c:f>
              <c:numCache>
                <c:formatCode>General</c:formatCode>
                <c:ptCount val="5"/>
                <c:pt idx="0">
                  <c:v>2.8900000000000006</c:v>
                </c:pt>
                <c:pt idx="1">
                  <c:v>5.1999999999999957</c:v>
                </c:pt>
                <c:pt idx="2">
                  <c:v>3.84</c:v>
                </c:pt>
                <c:pt idx="3">
                  <c:v>6.1899999999999977</c:v>
                </c:pt>
                <c:pt idx="4">
                  <c:v>3.110000000000003</c:v>
                </c:pt>
              </c:numCache>
            </c:numRef>
          </c:val>
        </c:ser>
        <c:ser>
          <c:idx val="1"/>
          <c:order val="1"/>
          <c:tx>
            <c:strRef>
              <c:f>รวม1!$AJ$34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>
              <c:idx val="1"/>
              <c:layout>
                <c:manualLayout>
                  <c:x val="5.436307169333406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74895382666955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รวม1!$AK$32:$AO$32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รวม1!$AK$34:$AO$34</c:f>
              <c:numCache>
                <c:formatCode>General</c:formatCode>
                <c:ptCount val="5"/>
                <c:pt idx="0">
                  <c:v>4.37</c:v>
                </c:pt>
                <c:pt idx="1">
                  <c:v>2.95</c:v>
                </c:pt>
                <c:pt idx="2">
                  <c:v>1.3</c:v>
                </c:pt>
                <c:pt idx="3">
                  <c:v>4.0199999999999996</c:v>
                </c:pt>
                <c:pt idx="4">
                  <c:v>8.2799999999999994</c:v>
                </c:pt>
              </c:numCache>
            </c:numRef>
          </c:val>
        </c:ser>
        <c:ser>
          <c:idx val="2"/>
          <c:order val="2"/>
          <c:tx>
            <c:strRef>
              <c:f>รวม1!$AJ$35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dLbl>
              <c:idx val="0"/>
              <c:layout>
                <c:manualLayout>
                  <c:x val="5.4363071693334063E-3"/>
                  <c:y val="1.1247747129388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242047795556039E-3"/>
                  <c:y val="1.1247747129388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6242047795556039E-3"/>
                  <c:y val="3.7492490431296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รวม1!$AK$32:$AO$32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รวม1!$AK$35:$AO$35</c:f>
              <c:numCache>
                <c:formatCode>General</c:formatCode>
                <c:ptCount val="5"/>
                <c:pt idx="0">
                  <c:v>8.14</c:v>
                </c:pt>
                <c:pt idx="1">
                  <c:v>6.71</c:v>
                </c:pt>
                <c:pt idx="2">
                  <c:v>8.44</c:v>
                </c:pt>
                <c:pt idx="3">
                  <c:v>7.62</c:v>
                </c:pt>
                <c:pt idx="4">
                  <c:v>7.12</c:v>
                </c:pt>
              </c:numCache>
            </c:numRef>
          </c:val>
        </c:ser>
        <c:ser>
          <c:idx val="3"/>
          <c:order val="3"/>
          <c:tx>
            <c:strRef>
              <c:f>รวม1!$AJ$36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3.74895382666959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รวม1!$AK$32:$AO$32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รวม1!$AK$36:$AO$36</c:f>
              <c:numCache>
                <c:formatCode>General</c:formatCode>
                <c:ptCount val="5"/>
                <c:pt idx="0">
                  <c:v>11.19</c:v>
                </c:pt>
                <c:pt idx="1">
                  <c:v>7.46</c:v>
                </c:pt>
                <c:pt idx="2">
                  <c:v>8.9600000000000009</c:v>
                </c:pt>
                <c:pt idx="3">
                  <c:v>7.97</c:v>
                </c:pt>
                <c:pt idx="4">
                  <c:v>13.55</c:v>
                </c:pt>
              </c:numCache>
            </c:numRef>
          </c:val>
        </c:ser>
        <c:ser>
          <c:idx val="4"/>
          <c:order val="4"/>
          <c:tx>
            <c:strRef>
              <c:f>รวม1!$AJ$37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0099FF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รวม1!$AK$32:$AO$32</c:f>
              <c:strCache>
                <c:ptCount val="5"/>
                <c:pt idx="0">
                  <c:v>ท 1.1</c:v>
                </c:pt>
                <c:pt idx="1">
                  <c:v>ท 2.1</c:v>
                </c:pt>
                <c:pt idx="2">
                  <c:v>ท 3.1</c:v>
                </c:pt>
                <c:pt idx="3">
                  <c:v>ท 4.1</c:v>
                </c:pt>
                <c:pt idx="4">
                  <c:v>ท 5.1</c:v>
                </c:pt>
              </c:strCache>
            </c:strRef>
          </c:cat>
          <c:val>
            <c:numRef>
              <c:f>รวม1!$AK$37:$AO$37</c:f>
              <c:numCache>
                <c:formatCode>General</c:formatCode>
                <c:ptCount val="5"/>
                <c:pt idx="0">
                  <c:v>11.299999999999997</c:v>
                </c:pt>
                <c:pt idx="1">
                  <c:v>14.510000000000005</c:v>
                </c:pt>
                <c:pt idx="2">
                  <c:v>16.380000000000003</c:v>
                </c:pt>
                <c:pt idx="3">
                  <c:v>6</c:v>
                </c:pt>
                <c:pt idx="4">
                  <c:v>15.810000000000009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779712"/>
        <c:axId val="103806080"/>
      </c:barChart>
      <c:catAx>
        <c:axId val="103779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03806080"/>
        <c:crosses val="autoZero"/>
        <c:auto val="1"/>
        <c:lblAlgn val="ctr"/>
        <c:lblOffset val="100"/>
        <c:noMultiLvlLbl val="0"/>
      </c:catAx>
      <c:valAx>
        <c:axId val="10380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3779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รวม1!$AJ$66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rgbClr val="111111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รวม1!$AK$65:$AU$65</c:f>
              <c:strCache>
                <c:ptCount val="11"/>
                <c:pt idx="0">
                  <c:v>ส 1.1</c:v>
                </c:pt>
                <c:pt idx="1">
                  <c:v>ส 1.2</c:v>
                </c:pt>
                <c:pt idx="2">
                  <c:v> ส 2.1</c:v>
                </c:pt>
                <c:pt idx="3">
                  <c:v>ส 2.2</c:v>
                </c:pt>
                <c:pt idx="4">
                  <c:v>ส 3.1</c:v>
                </c:pt>
                <c:pt idx="5">
                  <c:v>ส 3.2</c:v>
                </c:pt>
                <c:pt idx="6">
                  <c:v>ส 4.1</c:v>
                </c:pt>
                <c:pt idx="7">
                  <c:v>ส 4.2</c:v>
                </c:pt>
                <c:pt idx="8">
                  <c:v>ส 4.3</c:v>
                </c:pt>
                <c:pt idx="9">
                  <c:v>ส 5.1</c:v>
                </c:pt>
                <c:pt idx="10">
                  <c:v>ส 5.2</c:v>
                </c:pt>
              </c:strCache>
            </c:strRef>
          </c:cat>
          <c:val>
            <c:numRef>
              <c:f>รวม1!$AK$66:$AU$66</c:f>
              <c:numCache>
                <c:formatCode>0.00</c:formatCode>
                <c:ptCount val="11"/>
                <c:pt idx="0">
                  <c:v>6.2199999999999989</c:v>
                </c:pt>
                <c:pt idx="1">
                  <c:v>7.5799999999999983</c:v>
                </c:pt>
                <c:pt idx="2">
                  <c:v>7.3599999999999994</c:v>
                </c:pt>
                <c:pt idx="3">
                  <c:v>8.3299999999999983</c:v>
                </c:pt>
                <c:pt idx="4">
                  <c:v>1.1400000000000006</c:v>
                </c:pt>
                <c:pt idx="5">
                  <c:v>4.6499999999999986</c:v>
                </c:pt>
                <c:pt idx="6">
                  <c:v>6.4699999999999989</c:v>
                </c:pt>
                <c:pt idx="7">
                  <c:v>2.3999999999999986</c:v>
                </c:pt>
                <c:pt idx="8">
                  <c:v>1.1999999999999957</c:v>
                </c:pt>
                <c:pt idx="9">
                  <c:v>0.26999999999999602</c:v>
                </c:pt>
                <c:pt idx="10">
                  <c:v>7.1300000000000026</c:v>
                </c:pt>
              </c:numCache>
            </c:numRef>
          </c:val>
        </c:ser>
        <c:ser>
          <c:idx val="1"/>
          <c:order val="1"/>
          <c:tx>
            <c:strRef>
              <c:f>รวม1!$AJ$67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รวม1!$AK$65:$AU$65</c:f>
              <c:strCache>
                <c:ptCount val="11"/>
                <c:pt idx="0">
                  <c:v>ส 1.1</c:v>
                </c:pt>
                <c:pt idx="1">
                  <c:v>ส 1.2</c:v>
                </c:pt>
                <c:pt idx="2">
                  <c:v> ส 2.1</c:v>
                </c:pt>
                <c:pt idx="3">
                  <c:v>ส 2.2</c:v>
                </c:pt>
                <c:pt idx="4">
                  <c:v>ส 3.1</c:v>
                </c:pt>
                <c:pt idx="5">
                  <c:v>ส 3.2</c:v>
                </c:pt>
                <c:pt idx="6">
                  <c:v>ส 4.1</c:v>
                </c:pt>
                <c:pt idx="7">
                  <c:v>ส 4.2</c:v>
                </c:pt>
                <c:pt idx="8">
                  <c:v>ส 4.3</c:v>
                </c:pt>
                <c:pt idx="9">
                  <c:v>ส 5.1</c:v>
                </c:pt>
                <c:pt idx="10">
                  <c:v>ส 5.2</c:v>
                </c:pt>
              </c:strCache>
            </c:strRef>
          </c:cat>
          <c:val>
            <c:numRef>
              <c:f>รวม1!$AK$67:$AU$67</c:f>
              <c:numCache>
                <c:formatCode>General</c:formatCode>
                <c:ptCount val="11"/>
                <c:pt idx="0">
                  <c:v>3.3200000000000003</c:v>
                </c:pt>
                <c:pt idx="1">
                  <c:v>3.0300000000000011</c:v>
                </c:pt>
                <c:pt idx="2">
                  <c:v>8.769999999999996</c:v>
                </c:pt>
                <c:pt idx="3">
                  <c:v>9.0699999999999932</c:v>
                </c:pt>
                <c:pt idx="4">
                  <c:v>4.9499999999999957</c:v>
                </c:pt>
                <c:pt idx="5">
                  <c:v>5.8399999999999963</c:v>
                </c:pt>
                <c:pt idx="6">
                  <c:v>13.330000000000005</c:v>
                </c:pt>
                <c:pt idx="7">
                  <c:v>1.8500000000000014</c:v>
                </c:pt>
                <c:pt idx="8">
                  <c:v>3.0700000000000003</c:v>
                </c:pt>
                <c:pt idx="9">
                  <c:v>5.6899999999999977</c:v>
                </c:pt>
                <c:pt idx="10">
                  <c:v>5.5399999999999991</c:v>
                </c:pt>
              </c:numCache>
            </c:numRef>
          </c:val>
        </c:ser>
        <c:ser>
          <c:idx val="2"/>
          <c:order val="2"/>
          <c:tx>
            <c:strRef>
              <c:f>รวม1!$AJ$68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รวม1!$AK$65:$AU$65</c:f>
              <c:strCache>
                <c:ptCount val="11"/>
                <c:pt idx="0">
                  <c:v>ส 1.1</c:v>
                </c:pt>
                <c:pt idx="1">
                  <c:v>ส 1.2</c:v>
                </c:pt>
                <c:pt idx="2">
                  <c:v> ส 2.1</c:v>
                </c:pt>
                <c:pt idx="3">
                  <c:v>ส 2.2</c:v>
                </c:pt>
                <c:pt idx="4">
                  <c:v>ส 3.1</c:v>
                </c:pt>
                <c:pt idx="5">
                  <c:v>ส 3.2</c:v>
                </c:pt>
                <c:pt idx="6">
                  <c:v>ส 4.1</c:v>
                </c:pt>
                <c:pt idx="7">
                  <c:v>ส 4.2</c:v>
                </c:pt>
                <c:pt idx="8">
                  <c:v>ส 4.3</c:v>
                </c:pt>
                <c:pt idx="9">
                  <c:v>ส 5.1</c:v>
                </c:pt>
                <c:pt idx="10">
                  <c:v>ส 5.2</c:v>
                </c:pt>
              </c:strCache>
            </c:strRef>
          </c:cat>
          <c:val>
            <c:numRef>
              <c:f>รวม1!$AK$68:$AU$68</c:f>
              <c:numCache>
                <c:formatCode>General</c:formatCode>
                <c:ptCount val="11"/>
                <c:pt idx="0">
                  <c:v>10.739999999999995</c:v>
                </c:pt>
                <c:pt idx="1">
                  <c:v>7.25</c:v>
                </c:pt>
                <c:pt idx="2">
                  <c:v>7.5900000000000034</c:v>
                </c:pt>
                <c:pt idx="3">
                  <c:v>9.9099999999999966</c:v>
                </c:pt>
                <c:pt idx="4">
                  <c:v>11.18</c:v>
                </c:pt>
                <c:pt idx="5">
                  <c:v>7.5799999999999983</c:v>
                </c:pt>
                <c:pt idx="6">
                  <c:v>9.1700000000000017</c:v>
                </c:pt>
                <c:pt idx="7">
                  <c:v>0.54999999999999716</c:v>
                </c:pt>
                <c:pt idx="8">
                  <c:v>7.8599999999999994</c:v>
                </c:pt>
                <c:pt idx="9">
                  <c:v>6.259999999999998</c:v>
                </c:pt>
                <c:pt idx="10">
                  <c:v>11.809999999999995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288832"/>
        <c:axId val="109290624"/>
      </c:barChart>
      <c:catAx>
        <c:axId val="109288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09290624"/>
        <c:crosses val="autoZero"/>
        <c:auto val="1"/>
        <c:lblAlgn val="ctr"/>
        <c:lblOffset val="100"/>
        <c:noMultiLvlLbl val="0"/>
      </c:catAx>
      <c:valAx>
        <c:axId val="10929062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9288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รวม1!$AJ$87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rgbClr val="111111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รวม1!$AK$86:$AO$86</c:f>
              <c:strCache>
                <c:ptCount val="5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</c:strCache>
            </c:strRef>
          </c:cat>
          <c:val>
            <c:numRef>
              <c:f>รวม1!$AK$87:$AO$87</c:f>
              <c:numCache>
                <c:formatCode>0.00</c:formatCode>
                <c:ptCount val="5"/>
                <c:pt idx="0">
                  <c:v>0.10999999999999943</c:v>
                </c:pt>
                <c:pt idx="1">
                  <c:v>3.09</c:v>
                </c:pt>
                <c:pt idx="2">
                  <c:v>2.4000000000000021</c:v>
                </c:pt>
                <c:pt idx="3">
                  <c:v>-1.6199999999999974</c:v>
                </c:pt>
                <c:pt idx="4">
                  <c:v>-2.4499999999999993</c:v>
                </c:pt>
              </c:numCache>
            </c:numRef>
          </c:val>
        </c:ser>
        <c:ser>
          <c:idx val="1"/>
          <c:order val="1"/>
          <c:tx>
            <c:strRef>
              <c:f>รวม1!$AJ$88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รวม1!$AK$86:$AO$86</c:f>
              <c:strCache>
                <c:ptCount val="5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</c:strCache>
            </c:strRef>
          </c:cat>
          <c:val>
            <c:numRef>
              <c:f>รวม1!$AK$88:$AO$88</c:f>
              <c:numCache>
                <c:formatCode>General</c:formatCode>
                <c:ptCount val="5"/>
                <c:pt idx="0">
                  <c:v>2.6499999999999986</c:v>
                </c:pt>
                <c:pt idx="1">
                  <c:v>6.4899999999999984</c:v>
                </c:pt>
                <c:pt idx="2">
                  <c:v>3.610000000000003</c:v>
                </c:pt>
                <c:pt idx="3">
                  <c:v>9.36</c:v>
                </c:pt>
                <c:pt idx="4">
                  <c:v>1.0100000000000051</c:v>
                </c:pt>
              </c:numCache>
            </c:numRef>
          </c:val>
        </c:ser>
        <c:ser>
          <c:idx val="2"/>
          <c:order val="2"/>
          <c:tx>
            <c:strRef>
              <c:f>รวม1!$AJ$89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รวม1!$AK$86:$AO$86</c:f>
              <c:strCache>
                <c:ptCount val="5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</c:strCache>
            </c:strRef>
          </c:cat>
          <c:val>
            <c:numRef>
              <c:f>รวม1!$AK$89:$AO$89</c:f>
              <c:numCache>
                <c:formatCode>General</c:formatCode>
                <c:ptCount val="5"/>
                <c:pt idx="0">
                  <c:v>9.5300000000000011</c:v>
                </c:pt>
                <c:pt idx="1">
                  <c:v>7.5600000000000023</c:v>
                </c:pt>
                <c:pt idx="2">
                  <c:v>1.4700000000000024</c:v>
                </c:pt>
                <c:pt idx="3">
                  <c:v>18.520000000000003</c:v>
                </c:pt>
                <c:pt idx="4">
                  <c:v>4.519999999999996</c:v>
                </c:pt>
              </c:numCache>
            </c:numRef>
          </c:val>
        </c:ser>
        <c:ser>
          <c:idx val="3"/>
          <c:order val="3"/>
          <c:tx>
            <c:strRef>
              <c:f>รวม1!$AJ$90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รวม1!$AK$86:$AO$86</c:f>
              <c:strCache>
                <c:ptCount val="5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</c:strCache>
            </c:strRef>
          </c:cat>
          <c:val>
            <c:numRef>
              <c:f>รวม1!$AK$90:$AO$90</c:f>
              <c:numCache>
                <c:formatCode>General</c:formatCode>
                <c:ptCount val="5"/>
                <c:pt idx="0">
                  <c:v>4.7700000000000031</c:v>
                </c:pt>
                <c:pt idx="1">
                  <c:v>6.2399999999999984</c:v>
                </c:pt>
                <c:pt idx="2">
                  <c:v>6.6199999999999974</c:v>
                </c:pt>
                <c:pt idx="3">
                  <c:v>5.6199999999999974</c:v>
                </c:pt>
                <c:pt idx="4">
                  <c:v>5.5800000000000018</c:v>
                </c:pt>
              </c:numCache>
            </c:numRef>
          </c:val>
        </c:ser>
        <c:ser>
          <c:idx val="4"/>
          <c:order val="4"/>
          <c:tx>
            <c:strRef>
              <c:f>รวม1!$AJ$91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0099FF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รวม1!$AK$86:$AO$86</c:f>
              <c:strCache>
                <c:ptCount val="5"/>
                <c:pt idx="0">
                  <c:v>ต 1.1</c:v>
                </c:pt>
                <c:pt idx="1">
                  <c:v>ต 1.2</c:v>
                </c:pt>
                <c:pt idx="2">
                  <c:v>ต 1.3</c:v>
                </c:pt>
                <c:pt idx="3">
                  <c:v>ต 2.1</c:v>
                </c:pt>
                <c:pt idx="4">
                  <c:v>ต 2.2</c:v>
                </c:pt>
              </c:strCache>
            </c:strRef>
          </c:cat>
          <c:val>
            <c:numRef>
              <c:f>รวม1!$AK$91:$AO$91</c:f>
              <c:numCache>
                <c:formatCode>0.00</c:formatCode>
                <c:ptCount val="5"/>
                <c:pt idx="0">
                  <c:v>3.1499999999999986</c:v>
                </c:pt>
                <c:pt idx="1">
                  <c:v>6.8700000000000045</c:v>
                </c:pt>
                <c:pt idx="2">
                  <c:v>3.6599999999999966</c:v>
                </c:pt>
                <c:pt idx="3">
                  <c:v>14.200000000000003</c:v>
                </c:pt>
                <c:pt idx="4">
                  <c:v>0.71999999999999886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422464"/>
        <c:axId val="109424000"/>
      </c:barChart>
      <c:catAx>
        <c:axId val="109422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09424000"/>
        <c:crosses val="autoZero"/>
        <c:auto val="1"/>
        <c:lblAlgn val="ctr"/>
        <c:lblOffset val="100"/>
        <c:noMultiLvlLbl val="0"/>
      </c:catAx>
      <c:valAx>
        <c:axId val="10942400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942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รวม1!$AR$107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rgbClr val="111111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รวม1!$AS$106:$BF$106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รวม1!$AS$107:$BF$107</c:f>
              <c:numCache>
                <c:formatCode>0.00</c:formatCode>
                <c:ptCount val="14"/>
                <c:pt idx="1">
                  <c:v>5.8900000000000006</c:v>
                </c:pt>
                <c:pt idx="2">
                  <c:v>3.3900000000000006</c:v>
                </c:pt>
                <c:pt idx="3">
                  <c:v>7.32</c:v>
                </c:pt>
                <c:pt idx="4">
                  <c:v>1.5100000000000016</c:v>
                </c:pt>
                <c:pt idx="5">
                  <c:v>-2.6099999999999994</c:v>
                </c:pt>
                <c:pt idx="6">
                  <c:v>1.1000000000000014</c:v>
                </c:pt>
                <c:pt idx="7">
                  <c:v>2.009999999999998</c:v>
                </c:pt>
                <c:pt idx="8">
                  <c:v>12.96</c:v>
                </c:pt>
                <c:pt idx="9">
                  <c:v>3.25</c:v>
                </c:pt>
                <c:pt idx="10">
                  <c:v>8.3399999999999963</c:v>
                </c:pt>
                <c:pt idx="11">
                  <c:v>2.7899999999999991</c:v>
                </c:pt>
                <c:pt idx="12">
                  <c:v>3.0599999999999996</c:v>
                </c:pt>
              </c:numCache>
            </c:numRef>
          </c:val>
        </c:ser>
        <c:ser>
          <c:idx val="1"/>
          <c:order val="1"/>
          <c:tx>
            <c:strRef>
              <c:f>รวม1!$AR$108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>
              <c:idx val="1"/>
              <c:layout>
                <c:manualLayout>
                  <c:x val="1.3550136947073058E-3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7100273894146115E-3"/>
                  <c:y val="6.53137632041800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0650410841219179E-3"/>
                  <c:y val="9.7970644806270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รวม1!$AS$106:$BF$106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รวม1!$AS$108:$BF$108</c:f>
              <c:numCache>
                <c:formatCode>General</c:formatCode>
                <c:ptCount val="14"/>
                <c:pt idx="0">
                  <c:v>1.2100000000000009</c:v>
                </c:pt>
                <c:pt idx="1">
                  <c:v>5.6900000000000048</c:v>
                </c:pt>
                <c:pt idx="3">
                  <c:v>-7.3900000000000006</c:v>
                </c:pt>
                <c:pt idx="4">
                  <c:v>5.68</c:v>
                </c:pt>
                <c:pt idx="5">
                  <c:v>1.9999999999999574E-2</c:v>
                </c:pt>
                <c:pt idx="6">
                  <c:v>7.720000000000006</c:v>
                </c:pt>
                <c:pt idx="7">
                  <c:v>7.7199999999999989</c:v>
                </c:pt>
                <c:pt idx="8">
                  <c:v>8.7199999999999918</c:v>
                </c:pt>
                <c:pt idx="9">
                  <c:v>6.5499999999999972</c:v>
                </c:pt>
                <c:pt idx="10">
                  <c:v>7.870000000000001</c:v>
                </c:pt>
                <c:pt idx="11">
                  <c:v>5.4700000000000024</c:v>
                </c:pt>
                <c:pt idx="12">
                  <c:v>5.16</c:v>
                </c:pt>
              </c:numCache>
            </c:numRef>
          </c:val>
        </c:ser>
        <c:ser>
          <c:idx val="2"/>
          <c:order val="2"/>
          <c:tx>
            <c:strRef>
              <c:f>รวม1!$AR$109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dLbl>
              <c:idx val="4"/>
              <c:layout>
                <c:manualLayout>
                  <c:x val="4.0650410841219179E-3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รวม1!$AS$106:$BF$106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รวม1!$AS$109:$BF$109</c:f>
              <c:numCache>
                <c:formatCode>General</c:formatCode>
                <c:ptCount val="14"/>
                <c:pt idx="0">
                  <c:v>11.049999999999997</c:v>
                </c:pt>
                <c:pt idx="1">
                  <c:v>7.6400000000000006</c:v>
                </c:pt>
                <c:pt idx="3">
                  <c:v>10.079999999999998</c:v>
                </c:pt>
                <c:pt idx="4">
                  <c:v>5.5999999999999979</c:v>
                </c:pt>
                <c:pt idx="5">
                  <c:v>1.3299999999999983</c:v>
                </c:pt>
                <c:pt idx="6">
                  <c:v>14.850000000000009</c:v>
                </c:pt>
                <c:pt idx="7">
                  <c:v>13.159999999999997</c:v>
                </c:pt>
                <c:pt idx="8">
                  <c:v>10.229999999999997</c:v>
                </c:pt>
                <c:pt idx="9">
                  <c:v>13.399999999999999</c:v>
                </c:pt>
                <c:pt idx="10">
                  <c:v>4.0399999999999991</c:v>
                </c:pt>
                <c:pt idx="11">
                  <c:v>9.629999999999999</c:v>
                </c:pt>
              </c:numCache>
            </c:numRef>
          </c:val>
        </c:ser>
        <c:ser>
          <c:idx val="3"/>
          <c:order val="3"/>
          <c:tx>
            <c:strRef>
              <c:f>รวม1!$AR$110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94376994946963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100273894146115E-3"/>
                  <c:y val="1.632844080104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1002738941461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632844080104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100273894145122E-3"/>
                  <c:y val="3.2656881602090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รวม1!$AS$106:$BF$106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รวม1!$AS$110:$BF$110</c:f>
              <c:numCache>
                <c:formatCode>General</c:formatCode>
                <c:ptCount val="14"/>
                <c:pt idx="0">
                  <c:v>8.93</c:v>
                </c:pt>
                <c:pt idx="1">
                  <c:v>10.57</c:v>
                </c:pt>
                <c:pt idx="3">
                  <c:v>17.39</c:v>
                </c:pt>
                <c:pt idx="4">
                  <c:v>2.370000000000001</c:v>
                </c:pt>
                <c:pt idx="5">
                  <c:v>8.6300000000000026</c:v>
                </c:pt>
                <c:pt idx="6">
                  <c:v>9.0600000000000023</c:v>
                </c:pt>
                <c:pt idx="7">
                  <c:v>6.639999999999997</c:v>
                </c:pt>
                <c:pt idx="8">
                  <c:v>10.830000000000002</c:v>
                </c:pt>
                <c:pt idx="9">
                  <c:v>8.2799999999999976</c:v>
                </c:pt>
                <c:pt idx="10">
                  <c:v>12.46</c:v>
                </c:pt>
                <c:pt idx="11">
                  <c:v>6.9499999999999993</c:v>
                </c:pt>
              </c:numCache>
            </c:numRef>
          </c:val>
        </c:ser>
        <c:ser>
          <c:idx val="4"/>
          <c:order val="4"/>
          <c:tx>
            <c:strRef>
              <c:f>รวม1!$AR$111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0099FF"/>
            </a:solidFill>
          </c:spPr>
          <c:invertIfNegative val="0"/>
          <c:dLbls>
            <c:dLbl>
              <c:idx val="0"/>
              <c:layout>
                <c:manualLayout>
                  <c:x val="4.0650410841219179E-3"/>
                  <c:y val="9.7970644806270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148569298024133E-3"/>
                  <c:y val="6.6356020597839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1002738941461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550136947073058E-3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100273894146115E-3"/>
                  <c:y val="1.3062752640836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3550136947073058E-3"/>
                  <c:y val="1.632844080104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รวม1!$AS$106:$BF$106</c:f>
              <c:strCache>
                <c:ptCount val="14"/>
                <c:pt idx="0">
                  <c:v>ค 1.1</c:v>
                </c:pt>
                <c:pt idx="1">
                  <c:v>ค 1.2</c:v>
                </c:pt>
                <c:pt idx="2">
                  <c:v>ค 1.3</c:v>
                </c:pt>
                <c:pt idx="3">
                  <c:v>ค 1.4</c:v>
                </c:pt>
                <c:pt idx="4">
                  <c:v>ค 2.1</c:v>
                </c:pt>
                <c:pt idx="5">
                  <c:v>ค 2.2</c:v>
                </c:pt>
                <c:pt idx="6">
                  <c:v>ค 3.1</c:v>
                </c:pt>
                <c:pt idx="7">
                  <c:v>ค 3.2</c:v>
                </c:pt>
                <c:pt idx="8">
                  <c:v>ค 4.1</c:v>
                </c:pt>
                <c:pt idx="9">
                  <c:v>ค 4.2</c:v>
                </c:pt>
                <c:pt idx="10">
                  <c:v>ค 5.1</c:v>
                </c:pt>
                <c:pt idx="11">
                  <c:v>ค 5.2</c:v>
                </c:pt>
                <c:pt idx="12">
                  <c:v> ค 6.1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รวม1!$AS$111:$BF$111</c:f>
              <c:numCache>
                <c:formatCode>0.00</c:formatCode>
                <c:ptCount val="14"/>
                <c:pt idx="0">
                  <c:v>8.9499999999999957</c:v>
                </c:pt>
                <c:pt idx="1">
                  <c:v>1.8100000000000023</c:v>
                </c:pt>
                <c:pt idx="3">
                  <c:v>18.299999999999997</c:v>
                </c:pt>
                <c:pt idx="5">
                  <c:v>6.1000000000000014</c:v>
                </c:pt>
                <c:pt idx="6">
                  <c:v>9.9699999999999989</c:v>
                </c:pt>
                <c:pt idx="7">
                  <c:v>7.0399999999999991</c:v>
                </c:pt>
                <c:pt idx="8">
                  <c:v>9.1700000000000017</c:v>
                </c:pt>
                <c:pt idx="9">
                  <c:v>6.1900000000000013</c:v>
                </c:pt>
                <c:pt idx="10">
                  <c:v>12.399999999999999</c:v>
                </c:pt>
                <c:pt idx="11">
                  <c:v>15.219999999999999</c:v>
                </c:pt>
                <c:pt idx="13">
                  <c:v>8.4499999999999993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593600"/>
        <c:axId val="115595136"/>
      </c:barChart>
      <c:catAx>
        <c:axId val="1155936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15595136"/>
        <c:crosses val="autoZero"/>
        <c:auto val="1"/>
        <c:lblAlgn val="ctr"/>
        <c:lblOffset val="100"/>
        <c:noMultiLvlLbl val="0"/>
      </c:catAx>
      <c:valAx>
        <c:axId val="1155951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15593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40757658783885E-2"/>
          <c:y val="5.0142213424902729E-2"/>
          <c:w val="0.86163884187706774"/>
          <c:h val="0.8607907779720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รวม1!$AR$134</c:f>
              <c:strCache>
                <c:ptCount val="1"/>
                <c:pt idx="0">
                  <c:v>2557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รวม1!$AS$133:$BF$133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รวม1!$AS$134:$BF$134</c:f>
              <c:numCache>
                <c:formatCode>0.00</c:formatCode>
                <c:ptCount val="14"/>
                <c:pt idx="0">
                  <c:v>3.009999999999998</c:v>
                </c:pt>
                <c:pt idx="1">
                  <c:v>11.920000000000002</c:v>
                </c:pt>
                <c:pt idx="2">
                  <c:v>7.6299999999999955</c:v>
                </c:pt>
                <c:pt idx="4">
                  <c:v>7.2800000000000011</c:v>
                </c:pt>
                <c:pt idx="5">
                  <c:v>3.1599999999999966</c:v>
                </c:pt>
                <c:pt idx="6">
                  <c:v>8.2299999999999969</c:v>
                </c:pt>
                <c:pt idx="7">
                  <c:v>5.3400000000000034</c:v>
                </c:pt>
                <c:pt idx="8">
                  <c:v>7.4099999999999966</c:v>
                </c:pt>
                <c:pt idx="9">
                  <c:v>4.129999999999999</c:v>
                </c:pt>
                <c:pt idx="10">
                  <c:v>11.589999999999996</c:v>
                </c:pt>
                <c:pt idx="12">
                  <c:v>3.9100000000000037</c:v>
                </c:pt>
              </c:numCache>
            </c:numRef>
          </c:val>
        </c:ser>
        <c:ser>
          <c:idx val="1"/>
          <c:order val="1"/>
          <c:tx>
            <c:strRef>
              <c:f>รวม1!$AR$135</c:f>
              <c:strCache>
                <c:ptCount val="1"/>
                <c:pt idx="0">
                  <c:v>2558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dLbl>
              <c:idx val="1"/>
              <c:layout>
                <c:manualLayout>
                  <c:x val="1.356846449533485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รวม1!$AS$133:$BF$133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รวม1!$AS$135:$BF$135</c:f>
              <c:numCache>
                <c:formatCode>General</c:formatCode>
                <c:ptCount val="14"/>
                <c:pt idx="0">
                  <c:v>5</c:v>
                </c:pt>
                <c:pt idx="1">
                  <c:v>7.2399999999999949</c:v>
                </c:pt>
                <c:pt idx="2">
                  <c:v>9.2099999999999937</c:v>
                </c:pt>
                <c:pt idx="3">
                  <c:v>12.160000000000004</c:v>
                </c:pt>
                <c:pt idx="4">
                  <c:v>10.130000000000003</c:v>
                </c:pt>
                <c:pt idx="5">
                  <c:v>12.979999999999997</c:v>
                </c:pt>
                <c:pt idx="6">
                  <c:v>3.4099999999999966</c:v>
                </c:pt>
                <c:pt idx="7">
                  <c:v>9.57</c:v>
                </c:pt>
                <c:pt idx="8">
                  <c:v>9.0600000000000023</c:v>
                </c:pt>
                <c:pt idx="10">
                  <c:v>6.3100000000000023</c:v>
                </c:pt>
                <c:pt idx="11">
                  <c:v>1.3100000000000023</c:v>
                </c:pt>
              </c:numCache>
            </c:numRef>
          </c:val>
        </c:ser>
        <c:ser>
          <c:idx val="2"/>
          <c:order val="2"/>
          <c:tx>
            <c:strRef>
              <c:f>รวม1!$AR$136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dLbls>
            <c:dLbl>
              <c:idx val="1"/>
              <c:layout>
                <c:manualLayout>
                  <c:x val="1.3568464495334852E-3"/>
                  <c:y val="1.0615853230395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675215147745086E-3"/>
                  <c:y val="1.4205991348886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675215147745587E-3"/>
                  <c:y val="0.1065457740531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065449351166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รวม1!$AS$133:$BF$133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รวม1!$AS$136:$BF$136</c:f>
              <c:numCache>
                <c:formatCode>General</c:formatCode>
                <c:ptCount val="14"/>
                <c:pt idx="0">
                  <c:v>8.61</c:v>
                </c:pt>
                <c:pt idx="1">
                  <c:v>6.5600000000000023</c:v>
                </c:pt>
                <c:pt idx="2">
                  <c:v>2.8999999999999986</c:v>
                </c:pt>
                <c:pt idx="3">
                  <c:v>3.0999999999999943</c:v>
                </c:pt>
                <c:pt idx="4">
                  <c:v>6.8700000000000045</c:v>
                </c:pt>
                <c:pt idx="5">
                  <c:v>-0.18999999999999773</c:v>
                </c:pt>
                <c:pt idx="6">
                  <c:v>3.4499999999999993</c:v>
                </c:pt>
                <c:pt idx="7">
                  <c:v>3.3699999999999974</c:v>
                </c:pt>
                <c:pt idx="8">
                  <c:v>6.620000000000001</c:v>
                </c:pt>
                <c:pt idx="9">
                  <c:v>3.3299999999999983</c:v>
                </c:pt>
                <c:pt idx="10">
                  <c:v>0.91000000000000014</c:v>
                </c:pt>
                <c:pt idx="11">
                  <c:v>6.6700000000000017</c:v>
                </c:pt>
              </c:numCache>
            </c:numRef>
          </c:val>
        </c:ser>
        <c:ser>
          <c:idx val="3"/>
          <c:order val="3"/>
          <c:tx>
            <c:strRef>
              <c:f>รวม1!$AR$137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dLbls>
            <c:dLbl>
              <c:idx val="4"/>
              <c:layout>
                <c:manualLayout>
                  <c:x val="2.7350430295490172E-3"/>
                  <c:y val="1.42059913488868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77574891861085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รวม1!$AS$133:$BF$133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รวม1!$AS$137:$BF$137</c:f>
              <c:numCache>
                <c:formatCode>General</c:formatCode>
                <c:ptCount val="14"/>
                <c:pt idx="0">
                  <c:v>3.8299999999999983</c:v>
                </c:pt>
                <c:pt idx="1">
                  <c:v>4.0300000000000011</c:v>
                </c:pt>
                <c:pt idx="2">
                  <c:v>15.340000000000003</c:v>
                </c:pt>
                <c:pt idx="3">
                  <c:v>11.21</c:v>
                </c:pt>
                <c:pt idx="4">
                  <c:v>6.5300000000000011</c:v>
                </c:pt>
                <c:pt idx="5">
                  <c:v>1.4800000000000004</c:v>
                </c:pt>
                <c:pt idx="6">
                  <c:v>3.9199999999999982</c:v>
                </c:pt>
                <c:pt idx="7">
                  <c:v>6.740000000000002</c:v>
                </c:pt>
                <c:pt idx="8">
                  <c:v>6.9099999999999966</c:v>
                </c:pt>
                <c:pt idx="9">
                  <c:v>5.8399999999999963</c:v>
                </c:pt>
                <c:pt idx="10">
                  <c:v>2.7199999999999989</c:v>
                </c:pt>
                <c:pt idx="11">
                  <c:v>7.1300000000000026</c:v>
                </c:pt>
              </c:numCache>
            </c:numRef>
          </c:val>
        </c:ser>
        <c:ser>
          <c:idx val="4"/>
          <c:order val="4"/>
          <c:tx>
            <c:strRef>
              <c:f>รวม1!$AR$138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0099FF"/>
            </a:solidFill>
          </c:spPr>
          <c:invertIfNegative val="0"/>
          <c:dLbls>
            <c:dLbl>
              <c:idx val="4"/>
              <c:layout>
                <c:manualLayout>
                  <c:x val="5.4700860590980345E-3"/>
                  <c:y val="1.42059913488868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3675215147745086E-3"/>
                  <c:y val="0.10299371692492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รวม1!$AS$133:$BF$133</c:f>
              <c:strCache>
                <c:ptCount val="14"/>
                <c:pt idx="0">
                  <c:v>ว 1.1</c:v>
                </c:pt>
                <c:pt idx="1">
                  <c:v>ว 1.2</c:v>
                </c:pt>
                <c:pt idx="2">
                  <c:v>ว 2.1</c:v>
                </c:pt>
                <c:pt idx="3">
                  <c:v>ว 2.2</c:v>
                </c:pt>
                <c:pt idx="4">
                  <c:v>ว 3.1</c:v>
                </c:pt>
                <c:pt idx="5">
                  <c:v>ว 3.2</c:v>
                </c:pt>
                <c:pt idx="6">
                  <c:v>ว 4.1</c:v>
                </c:pt>
                <c:pt idx="7">
                  <c:v>ว 4.2</c:v>
                </c:pt>
                <c:pt idx="8">
                  <c:v>ว 5.1</c:v>
                </c:pt>
                <c:pt idx="9">
                  <c:v>ว 6.1</c:v>
                </c:pt>
                <c:pt idx="10">
                  <c:v>ว 7.1</c:v>
                </c:pt>
                <c:pt idx="11">
                  <c:v>ว 7.2</c:v>
                </c:pt>
                <c:pt idx="12">
                  <c:v>ว 8.1</c:v>
                </c:pt>
                <c:pt idx="13">
                  <c:v>บูรณาการ</c:v>
                </c:pt>
              </c:strCache>
            </c:strRef>
          </c:cat>
          <c:val>
            <c:numRef>
              <c:f>รวม1!$AS$138:$BF$138</c:f>
              <c:numCache>
                <c:formatCode>0.00</c:formatCode>
                <c:ptCount val="14"/>
                <c:pt idx="0">
                  <c:v>10.68</c:v>
                </c:pt>
                <c:pt idx="1">
                  <c:v>15.700000000000003</c:v>
                </c:pt>
                <c:pt idx="2">
                  <c:v>18.850000000000001</c:v>
                </c:pt>
                <c:pt idx="3">
                  <c:v>23.520000000000003</c:v>
                </c:pt>
                <c:pt idx="4">
                  <c:v>6.5100000000000051</c:v>
                </c:pt>
                <c:pt idx="5">
                  <c:v>2.3900000000000006</c:v>
                </c:pt>
                <c:pt idx="6">
                  <c:v>1.8599999999999994</c:v>
                </c:pt>
                <c:pt idx="7">
                  <c:v>5.1000000000000014</c:v>
                </c:pt>
                <c:pt idx="8">
                  <c:v>5.9100000000000037</c:v>
                </c:pt>
                <c:pt idx="9">
                  <c:v>7.990000000000002</c:v>
                </c:pt>
                <c:pt idx="10">
                  <c:v>7.8299999999999983</c:v>
                </c:pt>
                <c:pt idx="11">
                  <c:v>-0.28999999999999915</c:v>
                </c:pt>
                <c:pt idx="13">
                  <c:v>8.4799999999999969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524352"/>
        <c:axId val="115525888"/>
      </c:barChart>
      <c:catAx>
        <c:axId val="1155243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15525888"/>
        <c:crosses val="autoZero"/>
        <c:auto val="1"/>
        <c:lblAlgn val="ctr"/>
        <c:lblOffset val="100"/>
        <c:noMultiLvlLbl val="0"/>
      </c:catAx>
      <c:valAx>
        <c:axId val="11552588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15524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17</xdr:row>
      <xdr:rowOff>47625</xdr:rowOff>
    </xdr:from>
    <xdr:to>
      <xdr:col>6</xdr:col>
      <xdr:colOff>71755</xdr:colOff>
      <xdr:row>17</xdr:row>
      <xdr:rowOff>238125</xdr:rowOff>
    </xdr:to>
    <xdr:sp macro="" textlink="">
      <xdr:nvSpPr>
        <xdr:cNvPr id="3" name="สี่เหลี่ยมผืนผ้า 2"/>
        <xdr:cNvSpPr/>
      </xdr:nvSpPr>
      <xdr:spPr>
        <a:xfrm>
          <a:off x="2590800" y="46767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18</xdr:row>
      <xdr:rowOff>47625</xdr:rowOff>
    </xdr:from>
    <xdr:to>
      <xdr:col>6</xdr:col>
      <xdr:colOff>71755</xdr:colOff>
      <xdr:row>18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2590800" y="49530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19</xdr:row>
      <xdr:rowOff>47625</xdr:rowOff>
    </xdr:from>
    <xdr:to>
      <xdr:col>6</xdr:col>
      <xdr:colOff>71755</xdr:colOff>
      <xdr:row>19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2590800" y="52292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20</xdr:row>
      <xdr:rowOff>47625</xdr:rowOff>
    </xdr:from>
    <xdr:to>
      <xdr:col>6</xdr:col>
      <xdr:colOff>71755</xdr:colOff>
      <xdr:row>20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2590800" y="550545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19</xdr:row>
      <xdr:rowOff>47625</xdr:rowOff>
    </xdr:from>
    <xdr:to>
      <xdr:col>7</xdr:col>
      <xdr:colOff>319405</xdr:colOff>
      <xdr:row>19</xdr:row>
      <xdr:rowOff>238125</xdr:rowOff>
    </xdr:to>
    <xdr:sp macro="" textlink="">
      <xdr:nvSpPr>
        <xdr:cNvPr id="7" name="สี่เหลี่ยมผืนผ้า 6"/>
        <xdr:cNvSpPr/>
      </xdr:nvSpPr>
      <xdr:spPr>
        <a:xfrm>
          <a:off x="3295650" y="52292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20</xdr:row>
      <xdr:rowOff>47625</xdr:rowOff>
    </xdr:from>
    <xdr:to>
      <xdr:col>7</xdr:col>
      <xdr:colOff>309880</xdr:colOff>
      <xdr:row>20</xdr:row>
      <xdr:rowOff>238125</xdr:rowOff>
    </xdr:to>
    <xdr:sp macro="" textlink="">
      <xdr:nvSpPr>
        <xdr:cNvPr id="8" name="สี่เหลี่ยมผืนผ้า 7"/>
        <xdr:cNvSpPr/>
      </xdr:nvSpPr>
      <xdr:spPr>
        <a:xfrm>
          <a:off x="3286125" y="550545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276225</xdr:colOff>
      <xdr:row>20</xdr:row>
      <xdr:rowOff>38100</xdr:rowOff>
    </xdr:from>
    <xdr:to>
      <xdr:col>9</xdr:col>
      <xdr:colOff>128905</xdr:colOff>
      <xdr:row>20</xdr:row>
      <xdr:rowOff>228600</xdr:rowOff>
    </xdr:to>
    <xdr:sp macro="" textlink="">
      <xdr:nvSpPr>
        <xdr:cNvPr id="9" name="สี่เหลี่ยมผืนผ้า 8"/>
        <xdr:cNvSpPr/>
      </xdr:nvSpPr>
      <xdr:spPr>
        <a:xfrm>
          <a:off x="4019550" y="54959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28575</xdr:colOff>
      <xdr:row>20</xdr:row>
      <xdr:rowOff>38100</xdr:rowOff>
    </xdr:from>
    <xdr:to>
      <xdr:col>10</xdr:col>
      <xdr:colOff>338455</xdr:colOff>
      <xdr:row>20</xdr:row>
      <xdr:rowOff>228600</xdr:rowOff>
    </xdr:to>
    <xdr:sp macro="" textlink="">
      <xdr:nvSpPr>
        <xdr:cNvPr id="10" name="สี่เหลี่ยมผืนผ้า 9"/>
        <xdr:cNvSpPr/>
      </xdr:nvSpPr>
      <xdr:spPr>
        <a:xfrm>
          <a:off x="4686300" y="54959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21</xdr:row>
      <xdr:rowOff>28575</xdr:rowOff>
    </xdr:from>
    <xdr:to>
      <xdr:col>6</xdr:col>
      <xdr:colOff>367030</xdr:colOff>
      <xdr:row>21</xdr:row>
      <xdr:rowOff>219075</xdr:rowOff>
    </xdr:to>
    <xdr:sp macro="" textlink="">
      <xdr:nvSpPr>
        <xdr:cNvPr id="11" name="สี่เหลี่ยมผืนผ้า 10"/>
        <xdr:cNvSpPr/>
      </xdr:nvSpPr>
      <xdr:spPr>
        <a:xfrm>
          <a:off x="2886075" y="57626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21</xdr:row>
      <xdr:rowOff>28575</xdr:rowOff>
    </xdr:from>
    <xdr:to>
      <xdr:col>8</xdr:col>
      <xdr:colOff>147955</xdr:colOff>
      <xdr:row>21</xdr:row>
      <xdr:rowOff>219075</xdr:rowOff>
    </xdr:to>
    <xdr:sp macro="" textlink="">
      <xdr:nvSpPr>
        <xdr:cNvPr id="12" name="สี่เหลี่ยมผืนผ้า 11"/>
        <xdr:cNvSpPr/>
      </xdr:nvSpPr>
      <xdr:spPr>
        <a:xfrm>
          <a:off x="3581400" y="57626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40</xdr:row>
      <xdr:rowOff>47625</xdr:rowOff>
    </xdr:from>
    <xdr:to>
      <xdr:col>6</xdr:col>
      <xdr:colOff>71755</xdr:colOff>
      <xdr:row>40</xdr:row>
      <xdr:rowOff>238125</xdr:rowOff>
    </xdr:to>
    <xdr:sp macro="" textlink="">
      <xdr:nvSpPr>
        <xdr:cNvPr id="13" name="สี่เหลี่ยมผืนผ้า 12"/>
        <xdr:cNvSpPr/>
      </xdr:nvSpPr>
      <xdr:spPr>
        <a:xfrm>
          <a:off x="2590800" y="43529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41</xdr:row>
      <xdr:rowOff>47625</xdr:rowOff>
    </xdr:from>
    <xdr:to>
      <xdr:col>6</xdr:col>
      <xdr:colOff>71755</xdr:colOff>
      <xdr:row>41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2590800" y="46291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38</xdr:row>
      <xdr:rowOff>47625</xdr:rowOff>
    </xdr:from>
    <xdr:to>
      <xdr:col>6</xdr:col>
      <xdr:colOff>71755</xdr:colOff>
      <xdr:row>38</xdr:row>
      <xdr:rowOff>238125</xdr:rowOff>
    </xdr:to>
    <xdr:sp macro="" textlink="">
      <xdr:nvSpPr>
        <xdr:cNvPr id="15" name="สี่เหลี่ยมผืนผ้า 14"/>
        <xdr:cNvSpPr/>
      </xdr:nvSpPr>
      <xdr:spPr>
        <a:xfrm>
          <a:off x="2590800" y="38004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39</xdr:row>
      <xdr:rowOff>47625</xdr:rowOff>
    </xdr:from>
    <xdr:to>
      <xdr:col>6</xdr:col>
      <xdr:colOff>71755</xdr:colOff>
      <xdr:row>39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590800" y="40767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40</xdr:row>
      <xdr:rowOff>47625</xdr:rowOff>
    </xdr:from>
    <xdr:to>
      <xdr:col>6</xdr:col>
      <xdr:colOff>71755</xdr:colOff>
      <xdr:row>40</xdr:row>
      <xdr:rowOff>238125</xdr:rowOff>
    </xdr:to>
    <xdr:sp macro="" textlink="">
      <xdr:nvSpPr>
        <xdr:cNvPr id="17" name="สี่เหลี่ยมผืนผ้า 16"/>
        <xdr:cNvSpPr/>
      </xdr:nvSpPr>
      <xdr:spPr>
        <a:xfrm>
          <a:off x="2590800" y="43529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41</xdr:row>
      <xdr:rowOff>47625</xdr:rowOff>
    </xdr:from>
    <xdr:to>
      <xdr:col>6</xdr:col>
      <xdr:colOff>71755</xdr:colOff>
      <xdr:row>41</xdr:row>
      <xdr:rowOff>238125</xdr:rowOff>
    </xdr:to>
    <xdr:sp macro="" textlink="">
      <xdr:nvSpPr>
        <xdr:cNvPr id="18" name="สี่เหลี่ยมผืนผ้า 17"/>
        <xdr:cNvSpPr/>
      </xdr:nvSpPr>
      <xdr:spPr>
        <a:xfrm>
          <a:off x="2590800" y="462915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40</xdr:row>
      <xdr:rowOff>47625</xdr:rowOff>
    </xdr:from>
    <xdr:to>
      <xdr:col>7</xdr:col>
      <xdr:colOff>319405</xdr:colOff>
      <xdr:row>40</xdr:row>
      <xdr:rowOff>238125</xdr:rowOff>
    </xdr:to>
    <xdr:sp macro="" textlink="">
      <xdr:nvSpPr>
        <xdr:cNvPr id="19" name="สี่เหลี่ยมผืนผ้า 18"/>
        <xdr:cNvSpPr/>
      </xdr:nvSpPr>
      <xdr:spPr>
        <a:xfrm>
          <a:off x="3295650" y="43529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41</xdr:row>
      <xdr:rowOff>47625</xdr:rowOff>
    </xdr:from>
    <xdr:to>
      <xdr:col>7</xdr:col>
      <xdr:colOff>309880</xdr:colOff>
      <xdr:row>41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3286125" y="462915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276225</xdr:colOff>
      <xdr:row>41</xdr:row>
      <xdr:rowOff>38100</xdr:rowOff>
    </xdr:from>
    <xdr:to>
      <xdr:col>9</xdr:col>
      <xdr:colOff>128905</xdr:colOff>
      <xdr:row>41</xdr:row>
      <xdr:rowOff>228600</xdr:rowOff>
    </xdr:to>
    <xdr:sp macro="" textlink="">
      <xdr:nvSpPr>
        <xdr:cNvPr id="21" name="สี่เหลี่ยมผืนผ้า 20"/>
        <xdr:cNvSpPr/>
      </xdr:nvSpPr>
      <xdr:spPr>
        <a:xfrm>
          <a:off x="4019550" y="46196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28575</xdr:colOff>
      <xdr:row>41</xdr:row>
      <xdr:rowOff>38100</xdr:rowOff>
    </xdr:from>
    <xdr:to>
      <xdr:col>10</xdr:col>
      <xdr:colOff>338455</xdr:colOff>
      <xdr:row>41</xdr:row>
      <xdr:rowOff>228600</xdr:rowOff>
    </xdr:to>
    <xdr:sp macro="" textlink="">
      <xdr:nvSpPr>
        <xdr:cNvPr id="22" name="สี่เหลี่ยมผืนผ้า 21"/>
        <xdr:cNvSpPr/>
      </xdr:nvSpPr>
      <xdr:spPr>
        <a:xfrm>
          <a:off x="4686300" y="46196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42</xdr:row>
      <xdr:rowOff>28575</xdr:rowOff>
    </xdr:from>
    <xdr:to>
      <xdr:col>6</xdr:col>
      <xdr:colOff>367030</xdr:colOff>
      <xdr:row>42</xdr:row>
      <xdr:rowOff>219075</xdr:rowOff>
    </xdr:to>
    <xdr:sp macro="" textlink="">
      <xdr:nvSpPr>
        <xdr:cNvPr id="23" name="สี่เหลี่ยมผืนผ้า 22"/>
        <xdr:cNvSpPr/>
      </xdr:nvSpPr>
      <xdr:spPr>
        <a:xfrm>
          <a:off x="2886075" y="48863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42</xdr:row>
      <xdr:rowOff>28575</xdr:rowOff>
    </xdr:from>
    <xdr:to>
      <xdr:col>8</xdr:col>
      <xdr:colOff>147955</xdr:colOff>
      <xdr:row>42</xdr:row>
      <xdr:rowOff>219075</xdr:rowOff>
    </xdr:to>
    <xdr:sp macro="" textlink="">
      <xdr:nvSpPr>
        <xdr:cNvPr id="24" name="สี่เหลี่ยมผืนผ้า 23"/>
        <xdr:cNvSpPr/>
      </xdr:nvSpPr>
      <xdr:spPr>
        <a:xfrm>
          <a:off x="3581400" y="48863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72</xdr:row>
      <xdr:rowOff>47625</xdr:rowOff>
    </xdr:from>
    <xdr:to>
      <xdr:col>6</xdr:col>
      <xdr:colOff>71755</xdr:colOff>
      <xdr:row>72</xdr:row>
      <xdr:rowOff>238125</xdr:rowOff>
    </xdr:to>
    <xdr:sp macro="" textlink="">
      <xdr:nvSpPr>
        <xdr:cNvPr id="25" name="สี่เหลี่ยมผืนผ้า 24"/>
        <xdr:cNvSpPr/>
      </xdr:nvSpPr>
      <xdr:spPr>
        <a:xfrm>
          <a:off x="12468225" y="54006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73</xdr:row>
      <xdr:rowOff>47625</xdr:rowOff>
    </xdr:from>
    <xdr:to>
      <xdr:col>6</xdr:col>
      <xdr:colOff>71755</xdr:colOff>
      <xdr:row>73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12468225" y="56483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70</xdr:row>
      <xdr:rowOff>47625</xdr:rowOff>
    </xdr:from>
    <xdr:to>
      <xdr:col>6</xdr:col>
      <xdr:colOff>71755</xdr:colOff>
      <xdr:row>70</xdr:row>
      <xdr:rowOff>238125</xdr:rowOff>
    </xdr:to>
    <xdr:sp macro="" textlink="">
      <xdr:nvSpPr>
        <xdr:cNvPr id="27" name="สี่เหลี่ยมผืนผ้า 26"/>
        <xdr:cNvSpPr/>
      </xdr:nvSpPr>
      <xdr:spPr>
        <a:xfrm>
          <a:off x="12468225" y="49053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71</xdr:row>
      <xdr:rowOff>47625</xdr:rowOff>
    </xdr:from>
    <xdr:to>
      <xdr:col>6</xdr:col>
      <xdr:colOff>71755</xdr:colOff>
      <xdr:row>71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12468225" y="51530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72</xdr:row>
      <xdr:rowOff>47625</xdr:rowOff>
    </xdr:from>
    <xdr:to>
      <xdr:col>6</xdr:col>
      <xdr:colOff>71755</xdr:colOff>
      <xdr:row>72</xdr:row>
      <xdr:rowOff>238125</xdr:rowOff>
    </xdr:to>
    <xdr:sp macro="" textlink="">
      <xdr:nvSpPr>
        <xdr:cNvPr id="29" name="สี่เหลี่ยมผืนผ้า 28"/>
        <xdr:cNvSpPr/>
      </xdr:nvSpPr>
      <xdr:spPr>
        <a:xfrm>
          <a:off x="12468225" y="54006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73</xdr:row>
      <xdr:rowOff>47625</xdr:rowOff>
    </xdr:from>
    <xdr:to>
      <xdr:col>6</xdr:col>
      <xdr:colOff>71755</xdr:colOff>
      <xdr:row>73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12468225" y="56483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72</xdr:row>
      <xdr:rowOff>47625</xdr:rowOff>
    </xdr:from>
    <xdr:to>
      <xdr:col>7</xdr:col>
      <xdr:colOff>319405</xdr:colOff>
      <xdr:row>72</xdr:row>
      <xdr:rowOff>238125</xdr:rowOff>
    </xdr:to>
    <xdr:sp macro="" textlink="">
      <xdr:nvSpPr>
        <xdr:cNvPr id="31" name="สี่เหลี่ยมผืนผ้า 30"/>
        <xdr:cNvSpPr/>
      </xdr:nvSpPr>
      <xdr:spPr>
        <a:xfrm>
          <a:off x="13173075" y="54006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73</xdr:row>
      <xdr:rowOff>47625</xdr:rowOff>
    </xdr:from>
    <xdr:to>
      <xdr:col>7</xdr:col>
      <xdr:colOff>309880</xdr:colOff>
      <xdr:row>73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13163550" y="56483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276225</xdr:colOff>
      <xdr:row>73</xdr:row>
      <xdr:rowOff>38100</xdr:rowOff>
    </xdr:from>
    <xdr:to>
      <xdr:col>9</xdr:col>
      <xdr:colOff>128905</xdr:colOff>
      <xdr:row>73</xdr:row>
      <xdr:rowOff>228600</xdr:rowOff>
    </xdr:to>
    <xdr:sp macro="" textlink="">
      <xdr:nvSpPr>
        <xdr:cNvPr id="33" name="สี่เหลี่ยมผืนผ้า 32"/>
        <xdr:cNvSpPr/>
      </xdr:nvSpPr>
      <xdr:spPr>
        <a:xfrm>
          <a:off x="13896975" y="56388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28575</xdr:colOff>
      <xdr:row>73</xdr:row>
      <xdr:rowOff>38100</xdr:rowOff>
    </xdr:from>
    <xdr:to>
      <xdr:col>10</xdr:col>
      <xdr:colOff>338455</xdr:colOff>
      <xdr:row>73</xdr:row>
      <xdr:rowOff>228600</xdr:rowOff>
    </xdr:to>
    <xdr:sp macro="" textlink="">
      <xdr:nvSpPr>
        <xdr:cNvPr id="34" name="สี่เหลี่ยมผืนผ้า 33"/>
        <xdr:cNvSpPr/>
      </xdr:nvSpPr>
      <xdr:spPr>
        <a:xfrm>
          <a:off x="14563725" y="563880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74</xdr:row>
      <xdr:rowOff>28575</xdr:rowOff>
    </xdr:from>
    <xdr:to>
      <xdr:col>6</xdr:col>
      <xdr:colOff>367030</xdr:colOff>
      <xdr:row>74</xdr:row>
      <xdr:rowOff>219075</xdr:rowOff>
    </xdr:to>
    <xdr:sp macro="" textlink="">
      <xdr:nvSpPr>
        <xdr:cNvPr id="35" name="สี่เหลี่ยมผืนผ้า 34"/>
        <xdr:cNvSpPr/>
      </xdr:nvSpPr>
      <xdr:spPr>
        <a:xfrm>
          <a:off x="12763500" y="58769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74</xdr:row>
      <xdr:rowOff>28575</xdr:rowOff>
    </xdr:from>
    <xdr:to>
      <xdr:col>8</xdr:col>
      <xdr:colOff>147955</xdr:colOff>
      <xdr:row>74</xdr:row>
      <xdr:rowOff>219075</xdr:rowOff>
    </xdr:to>
    <xdr:sp macro="" textlink="">
      <xdr:nvSpPr>
        <xdr:cNvPr id="36" name="สี่เหลี่ยมผืนผ้า 35"/>
        <xdr:cNvSpPr/>
      </xdr:nvSpPr>
      <xdr:spPr>
        <a:xfrm>
          <a:off x="13458825" y="58769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93</xdr:row>
      <xdr:rowOff>47625</xdr:rowOff>
    </xdr:from>
    <xdr:to>
      <xdr:col>6</xdr:col>
      <xdr:colOff>71755</xdr:colOff>
      <xdr:row>93</xdr:row>
      <xdr:rowOff>238125</xdr:rowOff>
    </xdr:to>
    <xdr:sp macro="" textlink="">
      <xdr:nvSpPr>
        <xdr:cNvPr id="37" name="สี่เหลี่ยมผืนผ้า 36"/>
        <xdr:cNvSpPr/>
      </xdr:nvSpPr>
      <xdr:spPr>
        <a:xfrm>
          <a:off x="12715875" y="39719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94</xdr:row>
      <xdr:rowOff>47625</xdr:rowOff>
    </xdr:from>
    <xdr:to>
      <xdr:col>6</xdr:col>
      <xdr:colOff>71755</xdr:colOff>
      <xdr:row>94</xdr:row>
      <xdr:rowOff>238125</xdr:rowOff>
    </xdr:to>
    <xdr:sp macro="" textlink="">
      <xdr:nvSpPr>
        <xdr:cNvPr id="38" name="สี่เหลี่ยมผืนผ้า 37"/>
        <xdr:cNvSpPr/>
      </xdr:nvSpPr>
      <xdr:spPr>
        <a:xfrm>
          <a:off x="12715875" y="42195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91</xdr:row>
      <xdr:rowOff>47625</xdr:rowOff>
    </xdr:from>
    <xdr:to>
      <xdr:col>6</xdr:col>
      <xdr:colOff>71755</xdr:colOff>
      <xdr:row>91</xdr:row>
      <xdr:rowOff>238125</xdr:rowOff>
    </xdr:to>
    <xdr:sp macro="" textlink="">
      <xdr:nvSpPr>
        <xdr:cNvPr id="39" name="สี่เหลี่ยมผืนผ้า 38"/>
        <xdr:cNvSpPr/>
      </xdr:nvSpPr>
      <xdr:spPr>
        <a:xfrm>
          <a:off x="12715875" y="34766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92</xdr:row>
      <xdr:rowOff>47625</xdr:rowOff>
    </xdr:from>
    <xdr:to>
      <xdr:col>6</xdr:col>
      <xdr:colOff>71755</xdr:colOff>
      <xdr:row>92</xdr:row>
      <xdr:rowOff>238125</xdr:rowOff>
    </xdr:to>
    <xdr:sp macro="" textlink="">
      <xdr:nvSpPr>
        <xdr:cNvPr id="40" name="สี่เหลี่ยมผืนผ้า 39"/>
        <xdr:cNvSpPr/>
      </xdr:nvSpPr>
      <xdr:spPr>
        <a:xfrm>
          <a:off x="12715875" y="37242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93</xdr:row>
      <xdr:rowOff>47625</xdr:rowOff>
    </xdr:from>
    <xdr:to>
      <xdr:col>6</xdr:col>
      <xdr:colOff>71755</xdr:colOff>
      <xdr:row>93</xdr:row>
      <xdr:rowOff>238125</xdr:rowOff>
    </xdr:to>
    <xdr:sp macro="" textlink="">
      <xdr:nvSpPr>
        <xdr:cNvPr id="41" name="สี่เหลี่ยมผืนผ้า 40"/>
        <xdr:cNvSpPr/>
      </xdr:nvSpPr>
      <xdr:spPr>
        <a:xfrm>
          <a:off x="12715875" y="39719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94</xdr:row>
      <xdr:rowOff>47625</xdr:rowOff>
    </xdr:from>
    <xdr:to>
      <xdr:col>6</xdr:col>
      <xdr:colOff>71755</xdr:colOff>
      <xdr:row>94</xdr:row>
      <xdr:rowOff>238125</xdr:rowOff>
    </xdr:to>
    <xdr:sp macro="" textlink="">
      <xdr:nvSpPr>
        <xdr:cNvPr id="42" name="สี่เหลี่ยมผืนผ้า 41"/>
        <xdr:cNvSpPr/>
      </xdr:nvSpPr>
      <xdr:spPr>
        <a:xfrm>
          <a:off x="12715875" y="421957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93</xdr:row>
      <xdr:rowOff>47625</xdr:rowOff>
    </xdr:from>
    <xdr:to>
      <xdr:col>7</xdr:col>
      <xdr:colOff>319405</xdr:colOff>
      <xdr:row>93</xdr:row>
      <xdr:rowOff>238125</xdr:rowOff>
    </xdr:to>
    <xdr:sp macro="" textlink="">
      <xdr:nvSpPr>
        <xdr:cNvPr id="43" name="สี่เหลี่ยมผืนผ้า 42"/>
        <xdr:cNvSpPr/>
      </xdr:nvSpPr>
      <xdr:spPr>
        <a:xfrm>
          <a:off x="13420725" y="39719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94</xdr:row>
      <xdr:rowOff>47625</xdr:rowOff>
    </xdr:from>
    <xdr:to>
      <xdr:col>7</xdr:col>
      <xdr:colOff>309880</xdr:colOff>
      <xdr:row>94</xdr:row>
      <xdr:rowOff>238125</xdr:rowOff>
    </xdr:to>
    <xdr:sp macro="" textlink="">
      <xdr:nvSpPr>
        <xdr:cNvPr id="44" name="สี่เหลี่ยมผืนผ้า 43"/>
        <xdr:cNvSpPr/>
      </xdr:nvSpPr>
      <xdr:spPr>
        <a:xfrm>
          <a:off x="13411200" y="421957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276225</xdr:colOff>
      <xdr:row>94</xdr:row>
      <xdr:rowOff>38100</xdr:rowOff>
    </xdr:from>
    <xdr:to>
      <xdr:col>9</xdr:col>
      <xdr:colOff>128905</xdr:colOff>
      <xdr:row>94</xdr:row>
      <xdr:rowOff>228600</xdr:rowOff>
    </xdr:to>
    <xdr:sp macro="" textlink="">
      <xdr:nvSpPr>
        <xdr:cNvPr id="45" name="สี่เหลี่ยมผืนผ้า 44"/>
        <xdr:cNvSpPr/>
      </xdr:nvSpPr>
      <xdr:spPr>
        <a:xfrm>
          <a:off x="14144625" y="42100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28575</xdr:colOff>
      <xdr:row>94</xdr:row>
      <xdr:rowOff>38100</xdr:rowOff>
    </xdr:from>
    <xdr:to>
      <xdr:col>10</xdr:col>
      <xdr:colOff>338455</xdr:colOff>
      <xdr:row>94</xdr:row>
      <xdr:rowOff>228600</xdr:rowOff>
    </xdr:to>
    <xdr:sp macro="" textlink="">
      <xdr:nvSpPr>
        <xdr:cNvPr id="46" name="สี่เหลี่ยมผืนผ้า 45"/>
        <xdr:cNvSpPr/>
      </xdr:nvSpPr>
      <xdr:spPr>
        <a:xfrm>
          <a:off x="14811375" y="42100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95</xdr:row>
      <xdr:rowOff>28575</xdr:rowOff>
    </xdr:from>
    <xdr:to>
      <xdr:col>6</xdr:col>
      <xdr:colOff>367030</xdr:colOff>
      <xdr:row>95</xdr:row>
      <xdr:rowOff>219075</xdr:rowOff>
    </xdr:to>
    <xdr:sp macro="" textlink="">
      <xdr:nvSpPr>
        <xdr:cNvPr id="47" name="สี่เหลี่ยมผืนผ้า 46"/>
        <xdr:cNvSpPr/>
      </xdr:nvSpPr>
      <xdr:spPr>
        <a:xfrm>
          <a:off x="13011150" y="444817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95</xdr:row>
      <xdr:rowOff>28575</xdr:rowOff>
    </xdr:from>
    <xdr:to>
      <xdr:col>8</xdr:col>
      <xdr:colOff>147955</xdr:colOff>
      <xdr:row>95</xdr:row>
      <xdr:rowOff>219075</xdr:rowOff>
    </xdr:to>
    <xdr:sp macro="" textlink="">
      <xdr:nvSpPr>
        <xdr:cNvPr id="48" name="สี่เหลี่ยมผืนผ้า 47"/>
        <xdr:cNvSpPr/>
      </xdr:nvSpPr>
      <xdr:spPr>
        <a:xfrm>
          <a:off x="13706475" y="444817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126</xdr:row>
      <xdr:rowOff>47625</xdr:rowOff>
    </xdr:from>
    <xdr:to>
      <xdr:col>6</xdr:col>
      <xdr:colOff>71755</xdr:colOff>
      <xdr:row>126</xdr:row>
      <xdr:rowOff>238125</xdr:rowOff>
    </xdr:to>
    <xdr:sp macro="" textlink="">
      <xdr:nvSpPr>
        <xdr:cNvPr id="49" name="สี่เหลี่ยมผืนผ้า 48"/>
        <xdr:cNvSpPr/>
      </xdr:nvSpPr>
      <xdr:spPr>
        <a:xfrm>
          <a:off x="12811125" y="58864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127</xdr:row>
      <xdr:rowOff>47625</xdr:rowOff>
    </xdr:from>
    <xdr:to>
      <xdr:col>6</xdr:col>
      <xdr:colOff>71755</xdr:colOff>
      <xdr:row>127</xdr:row>
      <xdr:rowOff>238125</xdr:rowOff>
    </xdr:to>
    <xdr:sp macro="" textlink="">
      <xdr:nvSpPr>
        <xdr:cNvPr id="50" name="สี่เหลี่ยมผืนผ้า 49"/>
        <xdr:cNvSpPr/>
      </xdr:nvSpPr>
      <xdr:spPr>
        <a:xfrm>
          <a:off x="12811125" y="61341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124</xdr:row>
      <xdr:rowOff>47625</xdr:rowOff>
    </xdr:from>
    <xdr:to>
      <xdr:col>6</xdr:col>
      <xdr:colOff>71755</xdr:colOff>
      <xdr:row>124</xdr:row>
      <xdr:rowOff>238125</xdr:rowOff>
    </xdr:to>
    <xdr:sp macro="" textlink="">
      <xdr:nvSpPr>
        <xdr:cNvPr id="51" name="สี่เหลี่ยมผืนผ้า 50"/>
        <xdr:cNvSpPr/>
      </xdr:nvSpPr>
      <xdr:spPr>
        <a:xfrm>
          <a:off x="12811125" y="53911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125</xdr:row>
      <xdr:rowOff>47625</xdr:rowOff>
    </xdr:from>
    <xdr:to>
      <xdr:col>6</xdr:col>
      <xdr:colOff>71755</xdr:colOff>
      <xdr:row>125</xdr:row>
      <xdr:rowOff>238125</xdr:rowOff>
    </xdr:to>
    <xdr:sp macro="" textlink="">
      <xdr:nvSpPr>
        <xdr:cNvPr id="52" name="สี่เหลี่ยมผืนผ้า 51"/>
        <xdr:cNvSpPr/>
      </xdr:nvSpPr>
      <xdr:spPr>
        <a:xfrm>
          <a:off x="12811125" y="56388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126</xdr:row>
      <xdr:rowOff>47625</xdr:rowOff>
    </xdr:from>
    <xdr:to>
      <xdr:col>6</xdr:col>
      <xdr:colOff>71755</xdr:colOff>
      <xdr:row>126</xdr:row>
      <xdr:rowOff>238125</xdr:rowOff>
    </xdr:to>
    <xdr:sp macro="" textlink="">
      <xdr:nvSpPr>
        <xdr:cNvPr id="53" name="สี่เหลี่ยมผืนผ้า 52"/>
        <xdr:cNvSpPr/>
      </xdr:nvSpPr>
      <xdr:spPr>
        <a:xfrm>
          <a:off x="12811125" y="58864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127</xdr:row>
      <xdr:rowOff>47625</xdr:rowOff>
    </xdr:from>
    <xdr:to>
      <xdr:col>6</xdr:col>
      <xdr:colOff>71755</xdr:colOff>
      <xdr:row>127</xdr:row>
      <xdr:rowOff>238125</xdr:rowOff>
    </xdr:to>
    <xdr:sp macro="" textlink="">
      <xdr:nvSpPr>
        <xdr:cNvPr id="54" name="สี่เหลี่ยมผืนผ้า 53"/>
        <xdr:cNvSpPr/>
      </xdr:nvSpPr>
      <xdr:spPr>
        <a:xfrm>
          <a:off x="12811125" y="61341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126</xdr:row>
      <xdr:rowOff>47625</xdr:rowOff>
    </xdr:from>
    <xdr:to>
      <xdr:col>7</xdr:col>
      <xdr:colOff>319405</xdr:colOff>
      <xdr:row>126</xdr:row>
      <xdr:rowOff>238125</xdr:rowOff>
    </xdr:to>
    <xdr:sp macro="" textlink="">
      <xdr:nvSpPr>
        <xdr:cNvPr id="55" name="สี่เหลี่ยมผืนผ้า 54"/>
        <xdr:cNvSpPr/>
      </xdr:nvSpPr>
      <xdr:spPr>
        <a:xfrm>
          <a:off x="13515975" y="58864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127</xdr:row>
      <xdr:rowOff>47625</xdr:rowOff>
    </xdr:from>
    <xdr:to>
      <xdr:col>7</xdr:col>
      <xdr:colOff>309880</xdr:colOff>
      <xdr:row>127</xdr:row>
      <xdr:rowOff>238125</xdr:rowOff>
    </xdr:to>
    <xdr:sp macro="" textlink="">
      <xdr:nvSpPr>
        <xdr:cNvPr id="56" name="สี่เหลี่ยมผืนผ้า 55"/>
        <xdr:cNvSpPr/>
      </xdr:nvSpPr>
      <xdr:spPr>
        <a:xfrm>
          <a:off x="13506450" y="61341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276225</xdr:colOff>
      <xdr:row>127</xdr:row>
      <xdr:rowOff>38100</xdr:rowOff>
    </xdr:from>
    <xdr:to>
      <xdr:col>9</xdr:col>
      <xdr:colOff>128905</xdr:colOff>
      <xdr:row>127</xdr:row>
      <xdr:rowOff>228600</xdr:rowOff>
    </xdr:to>
    <xdr:sp macro="" textlink="">
      <xdr:nvSpPr>
        <xdr:cNvPr id="57" name="สี่เหลี่ยมผืนผ้า 56"/>
        <xdr:cNvSpPr/>
      </xdr:nvSpPr>
      <xdr:spPr>
        <a:xfrm>
          <a:off x="14239875" y="61245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28575</xdr:colOff>
      <xdr:row>127</xdr:row>
      <xdr:rowOff>38100</xdr:rowOff>
    </xdr:from>
    <xdr:to>
      <xdr:col>10</xdr:col>
      <xdr:colOff>338455</xdr:colOff>
      <xdr:row>127</xdr:row>
      <xdr:rowOff>228600</xdr:rowOff>
    </xdr:to>
    <xdr:sp macro="" textlink="">
      <xdr:nvSpPr>
        <xdr:cNvPr id="58" name="สี่เหลี่ยมผืนผ้า 57"/>
        <xdr:cNvSpPr/>
      </xdr:nvSpPr>
      <xdr:spPr>
        <a:xfrm>
          <a:off x="14906625" y="61245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128</xdr:row>
      <xdr:rowOff>28575</xdr:rowOff>
    </xdr:from>
    <xdr:to>
      <xdr:col>6</xdr:col>
      <xdr:colOff>367030</xdr:colOff>
      <xdr:row>128</xdr:row>
      <xdr:rowOff>219075</xdr:rowOff>
    </xdr:to>
    <xdr:sp macro="" textlink="">
      <xdr:nvSpPr>
        <xdr:cNvPr id="59" name="สี่เหลี่ยมผืนผ้า 58"/>
        <xdr:cNvSpPr/>
      </xdr:nvSpPr>
      <xdr:spPr>
        <a:xfrm>
          <a:off x="13106400" y="63627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128</xdr:row>
      <xdr:rowOff>28575</xdr:rowOff>
    </xdr:from>
    <xdr:to>
      <xdr:col>8</xdr:col>
      <xdr:colOff>147955</xdr:colOff>
      <xdr:row>128</xdr:row>
      <xdr:rowOff>219075</xdr:rowOff>
    </xdr:to>
    <xdr:sp macro="" textlink="">
      <xdr:nvSpPr>
        <xdr:cNvPr id="60" name="สี่เหลี่ยมผืนผ้า 59"/>
        <xdr:cNvSpPr/>
      </xdr:nvSpPr>
      <xdr:spPr>
        <a:xfrm>
          <a:off x="13801725" y="63627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153</xdr:row>
      <xdr:rowOff>47625</xdr:rowOff>
    </xdr:from>
    <xdr:to>
      <xdr:col>6</xdr:col>
      <xdr:colOff>71755</xdr:colOff>
      <xdr:row>153</xdr:row>
      <xdr:rowOff>238125</xdr:rowOff>
    </xdr:to>
    <xdr:sp macro="" textlink="">
      <xdr:nvSpPr>
        <xdr:cNvPr id="61" name="สี่เหลี่ยมผืนผ้า 60"/>
        <xdr:cNvSpPr/>
      </xdr:nvSpPr>
      <xdr:spPr>
        <a:xfrm>
          <a:off x="12306300" y="55911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154</xdr:row>
      <xdr:rowOff>47625</xdr:rowOff>
    </xdr:from>
    <xdr:to>
      <xdr:col>6</xdr:col>
      <xdr:colOff>71755</xdr:colOff>
      <xdr:row>154</xdr:row>
      <xdr:rowOff>238125</xdr:rowOff>
    </xdr:to>
    <xdr:sp macro="" textlink="">
      <xdr:nvSpPr>
        <xdr:cNvPr id="62" name="สี่เหลี่ยมผืนผ้า 61"/>
        <xdr:cNvSpPr/>
      </xdr:nvSpPr>
      <xdr:spPr>
        <a:xfrm>
          <a:off x="12306300" y="58388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151</xdr:row>
      <xdr:rowOff>47625</xdr:rowOff>
    </xdr:from>
    <xdr:to>
      <xdr:col>6</xdr:col>
      <xdr:colOff>71755</xdr:colOff>
      <xdr:row>151</xdr:row>
      <xdr:rowOff>238125</xdr:rowOff>
    </xdr:to>
    <xdr:sp macro="" textlink="">
      <xdr:nvSpPr>
        <xdr:cNvPr id="63" name="สี่เหลี่ยมผืนผ้า 62"/>
        <xdr:cNvSpPr/>
      </xdr:nvSpPr>
      <xdr:spPr>
        <a:xfrm>
          <a:off x="12306300" y="50958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152</xdr:row>
      <xdr:rowOff>47625</xdr:rowOff>
    </xdr:from>
    <xdr:to>
      <xdr:col>6</xdr:col>
      <xdr:colOff>71755</xdr:colOff>
      <xdr:row>152</xdr:row>
      <xdr:rowOff>238125</xdr:rowOff>
    </xdr:to>
    <xdr:sp macro="" textlink="">
      <xdr:nvSpPr>
        <xdr:cNvPr id="64" name="สี่เหลี่ยมผืนผ้า 63"/>
        <xdr:cNvSpPr/>
      </xdr:nvSpPr>
      <xdr:spPr>
        <a:xfrm>
          <a:off x="12306300" y="53435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153</xdr:row>
      <xdr:rowOff>47625</xdr:rowOff>
    </xdr:from>
    <xdr:to>
      <xdr:col>6</xdr:col>
      <xdr:colOff>71755</xdr:colOff>
      <xdr:row>153</xdr:row>
      <xdr:rowOff>238125</xdr:rowOff>
    </xdr:to>
    <xdr:sp macro="" textlink="">
      <xdr:nvSpPr>
        <xdr:cNvPr id="65" name="สี่เหลี่ยมผืนผ้า 64"/>
        <xdr:cNvSpPr/>
      </xdr:nvSpPr>
      <xdr:spPr>
        <a:xfrm>
          <a:off x="12306300" y="55911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154</xdr:row>
      <xdr:rowOff>47625</xdr:rowOff>
    </xdr:from>
    <xdr:to>
      <xdr:col>6</xdr:col>
      <xdr:colOff>71755</xdr:colOff>
      <xdr:row>154</xdr:row>
      <xdr:rowOff>238125</xdr:rowOff>
    </xdr:to>
    <xdr:sp macro="" textlink="">
      <xdr:nvSpPr>
        <xdr:cNvPr id="66" name="สี่เหลี่ยมผืนผ้า 65"/>
        <xdr:cNvSpPr/>
      </xdr:nvSpPr>
      <xdr:spPr>
        <a:xfrm>
          <a:off x="12306300" y="58388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153</xdr:row>
      <xdr:rowOff>47625</xdr:rowOff>
    </xdr:from>
    <xdr:to>
      <xdr:col>7</xdr:col>
      <xdr:colOff>319405</xdr:colOff>
      <xdr:row>153</xdr:row>
      <xdr:rowOff>238125</xdr:rowOff>
    </xdr:to>
    <xdr:sp macro="" textlink="">
      <xdr:nvSpPr>
        <xdr:cNvPr id="67" name="สี่เหลี่ยมผืนผ้า 66"/>
        <xdr:cNvSpPr/>
      </xdr:nvSpPr>
      <xdr:spPr>
        <a:xfrm>
          <a:off x="13011150" y="55911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154</xdr:row>
      <xdr:rowOff>47625</xdr:rowOff>
    </xdr:from>
    <xdr:to>
      <xdr:col>7</xdr:col>
      <xdr:colOff>309880</xdr:colOff>
      <xdr:row>154</xdr:row>
      <xdr:rowOff>238125</xdr:rowOff>
    </xdr:to>
    <xdr:sp macro="" textlink="">
      <xdr:nvSpPr>
        <xdr:cNvPr id="68" name="สี่เหลี่ยมผืนผ้า 67"/>
        <xdr:cNvSpPr/>
      </xdr:nvSpPr>
      <xdr:spPr>
        <a:xfrm>
          <a:off x="13001625" y="58388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276225</xdr:colOff>
      <xdr:row>154</xdr:row>
      <xdr:rowOff>38100</xdr:rowOff>
    </xdr:from>
    <xdr:to>
      <xdr:col>9</xdr:col>
      <xdr:colOff>128905</xdr:colOff>
      <xdr:row>154</xdr:row>
      <xdr:rowOff>228600</xdr:rowOff>
    </xdr:to>
    <xdr:sp macro="" textlink="">
      <xdr:nvSpPr>
        <xdr:cNvPr id="69" name="สี่เหลี่ยมผืนผ้า 68"/>
        <xdr:cNvSpPr/>
      </xdr:nvSpPr>
      <xdr:spPr>
        <a:xfrm>
          <a:off x="13735050" y="58293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28575</xdr:colOff>
      <xdr:row>154</xdr:row>
      <xdr:rowOff>38100</xdr:rowOff>
    </xdr:from>
    <xdr:to>
      <xdr:col>10</xdr:col>
      <xdr:colOff>338455</xdr:colOff>
      <xdr:row>154</xdr:row>
      <xdr:rowOff>228600</xdr:rowOff>
    </xdr:to>
    <xdr:sp macro="" textlink="">
      <xdr:nvSpPr>
        <xdr:cNvPr id="70" name="สี่เหลี่ยมผืนผ้า 69"/>
        <xdr:cNvSpPr/>
      </xdr:nvSpPr>
      <xdr:spPr>
        <a:xfrm>
          <a:off x="14401800" y="582930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155</xdr:row>
      <xdr:rowOff>28575</xdr:rowOff>
    </xdr:from>
    <xdr:to>
      <xdr:col>6</xdr:col>
      <xdr:colOff>367030</xdr:colOff>
      <xdr:row>155</xdr:row>
      <xdr:rowOff>219075</xdr:rowOff>
    </xdr:to>
    <xdr:sp macro="" textlink="">
      <xdr:nvSpPr>
        <xdr:cNvPr id="71" name="สี่เหลี่ยมผืนผ้า 70"/>
        <xdr:cNvSpPr/>
      </xdr:nvSpPr>
      <xdr:spPr>
        <a:xfrm>
          <a:off x="12601575" y="60960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155</xdr:row>
      <xdr:rowOff>28575</xdr:rowOff>
    </xdr:from>
    <xdr:to>
      <xdr:col>8</xdr:col>
      <xdr:colOff>147955</xdr:colOff>
      <xdr:row>155</xdr:row>
      <xdr:rowOff>219075</xdr:rowOff>
    </xdr:to>
    <xdr:sp macro="" textlink="">
      <xdr:nvSpPr>
        <xdr:cNvPr id="72" name="สี่เหลี่ยมผืนผ้า 71"/>
        <xdr:cNvSpPr/>
      </xdr:nvSpPr>
      <xdr:spPr>
        <a:xfrm>
          <a:off x="13296900" y="60960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153</xdr:row>
      <xdr:rowOff>47625</xdr:rowOff>
    </xdr:from>
    <xdr:to>
      <xdr:col>6</xdr:col>
      <xdr:colOff>71755</xdr:colOff>
      <xdr:row>153</xdr:row>
      <xdr:rowOff>238125</xdr:rowOff>
    </xdr:to>
    <xdr:sp macro="" textlink="">
      <xdr:nvSpPr>
        <xdr:cNvPr id="73" name="สี่เหลี่ยมผืนผ้า 72"/>
        <xdr:cNvSpPr/>
      </xdr:nvSpPr>
      <xdr:spPr>
        <a:xfrm>
          <a:off x="12306300" y="55911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154</xdr:row>
      <xdr:rowOff>47625</xdr:rowOff>
    </xdr:from>
    <xdr:to>
      <xdr:col>6</xdr:col>
      <xdr:colOff>71755</xdr:colOff>
      <xdr:row>154</xdr:row>
      <xdr:rowOff>238125</xdr:rowOff>
    </xdr:to>
    <xdr:sp macro="" textlink="">
      <xdr:nvSpPr>
        <xdr:cNvPr id="74" name="สี่เหลี่ยมผืนผ้า 73"/>
        <xdr:cNvSpPr/>
      </xdr:nvSpPr>
      <xdr:spPr>
        <a:xfrm>
          <a:off x="12306300" y="58388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151</xdr:row>
      <xdr:rowOff>47625</xdr:rowOff>
    </xdr:from>
    <xdr:to>
      <xdr:col>6</xdr:col>
      <xdr:colOff>71755</xdr:colOff>
      <xdr:row>151</xdr:row>
      <xdr:rowOff>238125</xdr:rowOff>
    </xdr:to>
    <xdr:sp macro="" textlink="">
      <xdr:nvSpPr>
        <xdr:cNvPr id="75" name="สี่เหลี่ยมผืนผ้า 74"/>
        <xdr:cNvSpPr/>
      </xdr:nvSpPr>
      <xdr:spPr>
        <a:xfrm>
          <a:off x="12306300" y="50958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152</xdr:row>
      <xdr:rowOff>47625</xdr:rowOff>
    </xdr:from>
    <xdr:to>
      <xdr:col>6</xdr:col>
      <xdr:colOff>71755</xdr:colOff>
      <xdr:row>152</xdr:row>
      <xdr:rowOff>238125</xdr:rowOff>
    </xdr:to>
    <xdr:sp macro="" textlink="">
      <xdr:nvSpPr>
        <xdr:cNvPr id="76" name="สี่เหลี่ยมผืนผ้า 75"/>
        <xdr:cNvSpPr/>
      </xdr:nvSpPr>
      <xdr:spPr>
        <a:xfrm>
          <a:off x="12306300" y="53435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153</xdr:row>
      <xdr:rowOff>47625</xdr:rowOff>
    </xdr:from>
    <xdr:to>
      <xdr:col>6</xdr:col>
      <xdr:colOff>71755</xdr:colOff>
      <xdr:row>153</xdr:row>
      <xdr:rowOff>238125</xdr:rowOff>
    </xdr:to>
    <xdr:sp macro="" textlink="">
      <xdr:nvSpPr>
        <xdr:cNvPr id="77" name="สี่เหลี่ยมผืนผ้า 76"/>
        <xdr:cNvSpPr/>
      </xdr:nvSpPr>
      <xdr:spPr>
        <a:xfrm>
          <a:off x="12306300" y="55911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154</xdr:row>
      <xdr:rowOff>47625</xdr:rowOff>
    </xdr:from>
    <xdr:to>
      <xdr:col>6</xdr:col>
      <xdr:colOff>71755</xdr:colOff>
      <xdr:row>154</xdr:row>
      <xdr:rowOff>238125</xdr:rowOff>
    </xdr:to>
    <xdr:sp macro="" textlink="">
      <xdr:nvSpPr>
        <xdr:cNvPr id="78" name="สี่เหลี่ยมผืนผ้า 77"/>
        <xdr:cNvSpPr/>
      </xdr:nvSpPr>
      <xdr:spPr>
        <a:xfrm>
          <a:off x="12306300" y="583882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153</xdr:row>
      <xdr:rowOff>47625</xdr:rowOff>
    </xdr:from>
    <xdr:to>
      <xdr:col>7</xdr:col>
      <xdr:colOff>319405</xdr:colOff>
      <xdr:row>153</xdr:row>
      <xdr:rowOff>238125</xdr:rowOff>
    </xdr:to>
    <xdr:sp macro="" textlink="">
      <xdr:nvSpPr>
        <xdr:cNvPr id="79" name="สี่เหลี่ยมผืนผ้า 78"/>
        <xdr:cNvSpPr/>
      </xdr:nvSpPr>
      <xdr:spPr>
        <a:xfrm>
          <a:off x="13011150" y="55911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154</xdr:row>
      <xdr:rowOff>47625</xdr:rowOff>
    </xdr:from>
    <xdr:to>
      <xdr:col>7</xdr:col>
      <xdr:colOff>309880</xdr:colOff>
      <xdr:row>154</xdr:row>
      <xdr:rowOff>238125</xdr:rowOff>
    </xdr:to>
    <xdr:sp macro="" textlink="">
      <xdr:nvSpPr>
        <xdr:cNvPr id="80" name="สี่เหลี่ยมผืนผ้า 79"/>
        <xdr:cNvSpPr/>
      </xdr:nvSpPr>
      <xdr:spPr>
        <a:xfrm>
          <a:off x="13001625" y="583882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276225</xdr:colOff>
      <xdr:row>154</xdr:row>
      <xdr:rowOff>38100</xdr:rowOff>
    </xdr:from>
    <xdr:to>
      <xdr:col>9</xdr:col>
      <xdr:colOff>128905</xdr:colOff>
      <xdr:row>154</xdr:row>
      <xdr:rowOff>228600</xdr:rowOff>
    </xdr:to>
    <xdr:sp macro="" textlink="">
      <xdr:nvSpPr>
        <xdr:cNvPr id="81" name="สี่เหลี่ยมผืนผ้า 80"/>
        <xdr:cNvSpPr/>
      </xdr:nvSpPr>
      <xdr:spPr>
        <a:xfrm>
          <a:off x="13735050" y="58293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28575</xdr:colOff>
      <xdr:row>154</xdr:row>
      <xdr:rowOff>38100</xdr:rowOff>
    </xdr:from>
    <xdr:to>
      <xdr:col>10</xdr:col>
      <xdr:colOff>338455</xdr:colOff>
      <xdr:row>154</xdr:row>
      <xdr:rowOff>228600</xdr:rowOff>
    </xdr:to>
    <xdr:sp macro="" textlink="">
      <xdr:nvSpPr>
        <xdr:cNvPr id="82" name="สี่เหลี่ยมผืนผ้า 81"/>
        <xdr:cNvSpPr/>
      </xdr:nvSpPr>
      <xdr:spPr>
        <a:xfrm>
          <a:off x="14401800" y="582930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155</xdr:row>
      <xdr:rowOff>28575</xdr:rowOff>
    </xdr:from>
    <xdr:to>
      <xdr:col>6</xdr:col>
      <xdr:colOff>367030</xdr:colOff>
      <xdr:row>155</xdr:row>
      <xdr:rowOff>219075</xdr:rowOff>
    </xdr:to>
    <xdr:sp macro="" textlink="">
      <xdr:nvSpPr>
        <xdr:cNvPr id="83" name="สี่เหลี่ยมผืนผ้า 82"/>
        <xdr:cNvSpPr/>
      </xdr:nvSpPr>
      <xdr:spPr>
        <a:xfrm>
          <a:off x="12601575" y="60960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155</xdr:row>
      <xdr:rowOff>28575</xdr:rowOff>
    </xdr:from>
    <xdr:to>
      <xdr:col>8</xdr:col>
      <xdr:colOff>147955</xdr:colOff>
      <xdr:row>155</xdr:row>
      <xdr:rowOff>219075</xdr:rowOff>
    </xdr:to>
    <xdr:sp macro="" textlink="">
      <xdr:nvSpPr>
        <xdr:cNvPr id="84" name="สี่เหลี่ยมผืนผ้า 83"/>
        <xdr:cNvSpPr/>
      </xdr:nvSpPr>
      <xdr:spPr>
        <a:xfrm>
          <a:off x="13296900" y="60960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22</xdr:col>
      <xdr:colOff>402167</xdr:colOff>
      <xdr:row>2</xdr:row>
      <xdr:rowOff>137585</xdr:rowOff>
    </xdr:from>
    <xdr:to>
      <xdr:col>34</xdr:col>
      <xdr:colOff>47145</xdr:colOff>
      <xdr:row>15</xdr:row>
      <xdr:rowOff>17992</xdr:rowOff>
    </xdr:to>
    <xdr:graphicFrame macro="">
      <xdr:nvGraphicFramePr>
        <xdr:cNvPr id="98" name="แผนภูมิ 9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529545</xdr:colOff>
      <xdr:row>26</xdr:row>
      <xdr:rowOff>237447</xdr:rowOff>
    </xdr:from>
    <xdr:to>
      <xdr:col>33</xdr:col>
      <xdr:colOff>87312</xdr:colOff>
      <xdr:row>40</xdr:row>
      <xdr:rowOff>121708</xdr:rowOff>
    </xdr:to>
    <xdr:graphicFrame macro="">
      <xdr:nvGraphicFramePr>
        <xdr:cNvPr id="100" name="แผนภูมิ 9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160672</xdr:colOff>
      <xdr:row>52</xdr:row>
      <xdr:rowOff>268815</xdr:rowOff>
    </xdr:from>
    <xdr:to>
      <xdr:col>33</xdr:col>
      <xdr:colOff>515696</xdr:colOff>
      <xdr:row>68</xdr:row>
      <xdr:rowOff>78441</xdr:rowOff>
    </xdr:to>
    <xdr:graphicFrame macro="">
      <xdr:nvGraphicFramePr>
        <xdr:cNvPr id="101" name="แผนภูมิ 10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418117</xdr:colOff>
      <xdr:row>80</xdr:row>
      <xdr:rowOff>69054</xdr:rowOff>
    </xdr:from>
    <xdr:to>
      <xdr:col>33</xdr:col>
      <xdr:colOff>168086</xdr:colOff>
      <xdr:row>94</xdr:row>
      <xdr:rowOff>224118</xdr:rowOff>
    </xdr:to>
    <xdr:graphicFrame macro="">
      <xdr:nvGraphicFramePr>
        <xdr:cNvPr id="102" name="แผนภูมิ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56028</xdr:colOff>
      <xdr:row>105</xdr:row>
      <xdr:rowOff>152700</xdr:rowOff>
    </xdr:from>
    <xdr:to>
      <xdr:col>34</xdr:col>
      <xdr:colOff>603435</xdr:colOff>
      <xdr:row>120</xdr:row>
      <xdr:rowOff>177192</xdr:rowOff>
    </xdr:to>
    <xdr:graphicFrame macro="">
      <xdr:nvGraphicFramePr>
        <xdr:cNvPr id="103" name="แผนภูมิ 10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136071</xdr:colOff>
      <xdr:row>133</xdr:row>
      <xdr:rowOff>179614</xdr:rowOff>
    </xdr:from>
    <xdr:to>
      <xdr:col>34</xdr:col>
      <xdr:colOff>666749</xdr:colOff>
      <xdr:row>147</xdr:row>
      <xdr:rowOff>217713</xdr:rowOff>
    </xdr:to>
    <xdr:graphicFrame macro="">
      <xdr:nvGraphicFramePr>
        <xdr:cNvPr id="104" name="แผนภูมิ 10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16</xdr:row>
      <xdr:rowOff>47625</xdr:rowOff>
    </xdr:from>
    <xdr:to>
      <xdr:col>6</xdr:col>
      <xdr:colOff>71755</xdr:colOff>
      <xdr:row>16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2590800" y="46767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17</xdr:row>
      <xdr:rowOff>47625</xdr:rowOff>
    </xdr:from>
    <xdr:to>
      <xdr:col>6</xdr:col>
      <xdr:colOff>71755</xdr:colOff>
      <xdr:row>17</xdr:row>
      <xdr:rowOff>238125</xdr:rowOff>
    </xdr:to>
    <xdr:sp macro="" textlink="">
      <xdr:nvSpPr>
        <xdr:cNvPr id="3" name="สี่เหลี่ยมผืนผ้า 2"/>
        <xdr:cNvSpPr/>
      </xdr:nvSpPr>
      <xdr:spPr>
        <a:xfrm>
          <a:off x="2590800" y="46767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14</xdr:row>
      <xdr:rowOff>47625</xdr:rowOff>
    </xdr:from>
    <xdr:to>
      <xdr:col>6</xdr:col>
      <xdr:colOff>71755</xdr:colOff>
      <xdr:row>14</xdr:row>
      <xdr:rowOff>238125</xdr:rowOff>
    </xdr:to>
    <xdr:sp macro="" textlink="">
      <xdr:nvSpPr>
        <xdr:cNvPr id="13" name="สี่เหลี่ยมผืนผ้า 12"/>
        <xdr:cNvSpPr/>
      </xdr:nvSpPr>
      <xdr:spPr>
        <a:xfrm>
          <a:off x="2724150" y="47720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15</xdr:row>
      <xdr:rowOff>47625</xdr:rowOff>
    </xdr:from>
    <xdr:to>
      <xdr:col>6</xdr:col>
      <xdr:colOff>71755</xdr:colOff>
      <xdr:row>15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2724150" y="50482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16</xdr:row>
      <xdr:rowOff>47625</xdr:rowOff>
    </xdr:from>
    <xdr:to>
      <xdr:col>6</xdr:col>
      <xdr:colOff>71755</xdr:colOff>
      <xdr:row>16</xdr:row>
      <xdr:rowOff>238125</xdr:rowOff>
    </xdr:to>
    <xdr:sp macro="" textlink="">
      <xdr:nvSpPr>
        <xdr:cNvPr id="15" name="สี่เหลี่ยมผืนผ้า 14"/>
        <xdr:cNvSpPr/>
      </xdr:nvSpPr>
      <xdr:spPr>
        <a:xfrm>
          <a:off x="2724150" y="53244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5</xdr:col>
      <xdr:colOff>219075</xdr:colOff>
      <xdr:row>17</xdr:row>
      <xdr:rowOff>47625</xdr:rowOff>
    </xdr:from>
    <xdr:to>
      <xdr:col>6</xdr:col>
      <xdr:colOff>71755</xdr:colOff>
      <xdr:row>17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24150" y="56007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16</xdr:row>
      <xdr:rowOff>47625</xdr:rowOff>
    </xdr:from>
    <xdr:to>
      <xdr:col>7</xdr:col>
      <xdr:colOff>319405</xdr:colOff>
      <xdr:row>16</xdr:row>
      <xdr:rowOff>238125</xdr:rowOff>
    </xdr:to>
    <xdr:sp macro="" textlink="">
      <xdr:nvSpPr>
        <xdr:cNvPr id="17" name="สี่เหลี่ยมผืนผ้า 16"/>
        <xdr:cNvSpPr/>
      </xdr:nvSpPr>
      <xdr:spPr>
        <a:xfrm>
          <a:off x="3429000" y="53244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0</xdr:colOff>
      <xdr:row>17</xdr:row>
      <xdr:rowOff>47625</xdr:rowOff>
    </xdr:from>
    <xdr:to>
      <xdr:col>7</xdr:col>
      <xdr:colOff>309880</xdr:colOff>
      <xdr:row>17</xdr:row>
      <xdr:rowOff>238125</xdr:rowOff>
    </xdr:to>
    <xdr:sp macro="" textlink="">
      <xdr:nvSpPr>
        <xdr:cNvPr id="18" name="สี่เหลี่ยมผืนผ้า 17"/>
        <xdr:cNvSpPr/>
      </xdr:nvSpPr>
      <xdr:spPr>
        <a:xfrm>
          <a:off x="3419475" y="56007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8</xdr:col>
      <xdr:colOff>276225</xdr:colOff>
      <xdr:row>17</xdr:row>
      <xdr:rowOff>38100</xdr:rowOff>
    </xdr:from>
    <xdr:to>
      <xdr:col>9</xdr:col>
      <xdr:colOff>128905</xdr:colOff>
      <xdr:row>17</xdr:row>
      <xdr:rowOff>228600</xdr:rowOff>
    </xdr:to>
    <xdr:sp macro="" textlink="">
      <xdr:nvSpPr>
        <xdr:cNvPr id="19" name="สี่เหลี่ยมผืนผ้า 18"/>
        <xdr:cNvSpPr/>
      </xdr:nvSpPr>
      <xdr:spPr>
        <a:xfrm>
          <a:off x="4152900" y="55911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10</xdr:col>
      <xdr:colOff>28575</xdr:colOff>
      <xdr:row>17</xdr:row>
      <xdr:rowOff>38100</xdr:rowOff>
    </xdr:from>
    <xdr:to>
      <xdr:col>10</xdr:col>
      <xdr:colOff>338455</xdr:colOff>
      <xdr:row>17</xdr:row>
      <xdr:rowOff>228600</xdr:rowOff>
    </xdr:to>
    <xdr:sp macro="" textlink="">
      <xdr:nvSpPr>
        <xdr:cNvPr id="20" name="สี่เหลี่ยมผืนผ้า 19"/>
        <xdr:cNvSpPr/>
      </xdr:nvSpPr>
      <xdr:spPr>
        <a:xfrm>
          <a:off x="4819650" y="55911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6</xdr:col>
      <xdr:colOff>57150</xdr:colOff>
      <xdr:row>18</xdr:row>
      <xdr:rowOff>28575</xdr:rowOff>
    </xdr:from>
    <xdr:to>
      <xdr:col>6</xdr:col>
      <xdr:colOff>367030</xdr:colOff>
      <xdr:row>18</xdr:row>
      <xdr:rowOff>219075</xdr:rowOff>
    </xdr:to>
    <xdr:sp macro="" textlink="">
      <xdr:nvSpPr>
        <xdr:cNvPr id="21" name="สี่เหลี่ยมผืนผ้า 20"/>
        <xdr:cNvSpPr/>
      </xdr:nvSpPr>
      <xdr:spPr>
        <a:xfrm>
          <a:off x="3019425" y="585787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7</xdr:col>
      <xdr:colOff>295275</xdr:colOff>
      <xdr:row>18</xdr:row>
      <xdr:rowOff>28575</xdr:rowOff>
    </xdr:from>
    <xdr:to>
      <xdr:col>8</xdr:col>
      <xdr:colOff>147955</xdr:colOff>
      <xdr:row>18</xdr:row>
      <xdr:rowOff>219075</xdr:rowOff>
    </xdr:to>
    <xdr:sp macro="" textlink="">
      <xdr:nvSpPr>
        <xdr:cNvPr id="22" name="สี่เหลี่ยมผืนผ้า 21"/>
        <xdr:cNvSpPr/>
      </xdr:nvSpPr>
      <xdr:spPr>
        <a:xfrm>
          <a:off x="3714750" y="585787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219075</xdr:colOff>
      <xdr:row>22</xdr:row>
      <xdr:rowOff>47625</xdr:rowOff>
    </xdr:from>
    <xdr:to>
      <xdr:col>25</xdr:col>
      <xdr:colOff>71755</xdr:colOff>
      <xdr:row>22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2590800" y="46767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24</xdr:col>
      <xdr:colOff>219075</xdr:colOff>
      <xdr:row>23</xdr:row>
      <xdr:rowOff>47625</xdr:rowOff>
    </xdr:from>
    <xdr:to>
      <xdr:col>25</xdr:col>
      <xdr:colOff>71755</xdr:colOff>
      <xdr:row>23</xdr:row>
      <xdr:rowOff>238125</xdr:rowOff>
    </xdr:to>
    <xdr:sp macro="" textlink="">
      <xdr:nvSpPr>
        <xdr:cNvPr id="3" name="สี่เหลี่ยมผืนผ้า 2"/>
        <xdr:cNvSpPr/>
      </xdr:nvSpPr>
      <xdr:spPr>
        <a:xfrm>
          <a:off x="2590800" y="49530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24</xdr:col>
      <xdr:colOff>219075</xdr:colOff>
      <xdr:row>20</xdr:row>
      <xdr:rowOff>47625</xdr:rowOff>
    </xdr:from>
    <xdr:to>
      <xdr:col>25</xdr:col>
      <xdr:colOff>71755</xdr:colOff>
      <xdr:row>20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2590800" y="41243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24</xdr:col>
      <xdr:colOff>219075</xdr:colOff>
      <xdr:row>21</xdr:row>
      <xdr:rowOff>47625</xdr:rowOff>
    </xdr:from>
    <xdr:to>
      <xdr:col>25</xdr:col>
      <xdr:colOff>71755</xdr:colOff>
      <xdr:row>21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2590800" y="44005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24</xdr:col>
      <xdr:colOff>219075</xdr:colOff>
      <xdr:row>22</xdr:row>
      <xdr:rowOff>47625</xdr:rowOff>
    </xdr:from>
    <xdr:to>
      <xdr:col>25</xdr:col>
      <xdr:colOff>71755</xdr:colOff>
      <xdr:row>22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2590800" y="46767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24</xdr:col>
      <xdr:colOff>219075</xdr:colOff>
      <xdr:row>23</xdr:row>
      <xdr:rowOff>47625</xdr:rowOff>
    </xdr:from>
    <xdr:to>
      <xdr:col>25</xdr:col>
      <xdr:colOff>71755</xdr:colOff>
      <xdr:row>23</xdr:row>
      <xdr:rowOff>238125</xdr:rowOff>
    </xdr:to>
    <xdr:sp macro="" textlink="">
      <xdr:nvSpPr>
        <xdr:cNvPr id="7" name="สี่เหลี่ยมผืนผ้า 6"/>
        <xdr:cNvSpPr/>
      </xdr:nvSpPr>
      <xdr:spPr>
        <a:xfrm>
          <a:off x="2590800" y="49530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26</xdr:col>
      <xdr:colOff>9525</xdr:colOff>
      <xdr:row>22</xdr:row>
      <xdr:rowOff>47625</xdr:rowOff>
    </xdr:from>
    <xdr:to>
      <xdr:col>26</xdr:col>
      <xdr:colOff>319405</xdr:colOff>
      <xdr:row>22</xdr:row>
      <xdr:rowOff>238125</xdr:rowOff>
    </xdr:to>
    <xdr:sp macro="" textlink="">
      <xdr:nvSpPr>
        <xdr:cNvPr id="8" name="สี่เหลี่ยมผืนผ้า 7"/>
        <xdr:cNvSpPr/>
      </xdr:nvSpPr>
      <xdr:spPr>
        <a:xfrm>
          <a:off x="3295650" y="46767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26</xdr:col>
      <xdr:colOff>0</xdr:colOff>
      <xdr:row>23</xdr:row>
      <xdr:rowOff>47625</xdr:rowOff>
    </xdr:from>
    <xdr:to>
      <xdr:col>26</xdr:col>
      <xdr:colOff>309880</xdr:colOff>
      <xdr:row>23</xdr:row>
      <xdr:rowOff>238125</xdr:rowOff>
    </xdr:to>
    <xdr:sp macro="" textlink="">
      <xdr:nvSpPr>
        <xdr:cNvPr id="9" name="สี่เหลี่ยมผืนผ้า 8"/>
        <xdr:cNvSpPr/>
      </xdr:nvSpPr>
      <xdr:spPr>
        <a:xfrm>
          <a:off x="3286125" y="49530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27</xdr:col>
      <xdr:colOff>276225</xdr:colOff>
      <xdr:row>23</xdr:row>
      <xdr:rowOff>38100</xdr:rowOff>
    </xdr:from>
    <xdr:to>
      <xdr:col>28</xdr:col>
      <xdr:colOff>128905</xdr:colOff>
      <xdr:row>23</xdr:row>
      <xdr:rowOff>228600</xdr:rowOff>
    </xdr:to>
    <xdr:sp macro="" textlink="">
      <xdr:nvSpPr>
        <xdr:cNvPr id="10" name="สี่เหลี่ยมผืนผ้า 9"/>
        <xdr:cNvSpPr/>
      </xdr:nvSpPr>
      <xdr:spPr>
        <a:xfrm>
          <a:off x="4019550" y="49434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338455</xdr:colOff>
      <xdr:row>23</xdr:row>
      <xdr:rowOff>228600</xdr:rowOff>
    </xdr:to>
    <xdr:sp macro="" textlink="">
      <xdr:nvSpPr>
        <xdr:cNvPr id="11" name="สี่เหลี่ยมผืนผ้า 10"/>
        <xdr:cNvSpPr/>
      </xdr:nvSpPr>
      <xdr:spPr>
        <a:xfrm>
          <a:off x="4686300" y="49434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25</xdr:col>
      <xdr:colOff>57150</xdr:colOff>
      <xdr:row>24</xdr:row>
      <xdr:rowOff>28575</xdr:rowOff>
    </xdr:from>
    <xdr:to>
      <xdr:col>25</xdr:col>
      <xdr:colOff>367030</xdr:colOff>
      <xdr:row>24</xdr:row>
      <xdr:rowOff>219075</xdr:rowOff>
    </xdr:to>
    <xdr:sp macro="" textlink="">
      <xdr:nvSpPr>
        <xdr:cNvPr id="12" name="สี่เหลี่ยมผืนผ้า 11"/>
        <xdr:cNvSpPr/>
      </xdr:nvSpPr>
      <xdr:spPr>
        <a:xfrm>
          <a:off x="2886075" y="5210175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26</xdr:col>
      <xdr:colOff>295275</xdr:colOff>
      <xdr:row>24</xdr:row>
      <xdr:rowOff>28575</xdr:rowOff>
    </xdr:from>
    <xdr:to>
      <xdr:col>27</xdr:col>
      <xdr:colOff>147955</xdr:colOff>
      <xdr:row>24</xdr:row>
      <xdr:rowOff>219075</xdr:rowOff>
    </xdr:to>
    <xdr:sp macro="" textlink="">
      <xdr:nvSpPr>
        <xdr:cNvPr id="13" name="สี่เหลี่ยมผืนผ้า 12"/>
        <xdr:cNvSpPr/>
      </xdr:nvSpPr>
      <xdr:spPr>
        <a:xfrm>
          <a:off x="3581400" y="5210175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16</xdr:row>
      <xdr:rowOff>47625</xdr:rowOff>
    </xdr:from>
    <xdr:to>
      <xdr:col>21</xdr:col>
      <xdr:colOff>71755</xdr:colOff>
      <xdr:row>16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12468225" y="552450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20</xdr:col>
      <xdr:colOff>219075</xdr:colOff>
      <xdr:row>17</xdr:row>
      <xdr:rowOff>47625</xdr:rowOff>
    </xdr:from>
    <xdr:to>
      <xdr:col>21</xdr:col>
      <xdr:colOff>71755</xdr:colOff>
      <xdr:row>17</xdr:row>
      <xdr:rowOff>238125</xdr:rowOff>
    </xdr:to>
    <xdr:sp macro="" textlink="">
      <xdr:nvSpPr>
        <xdr:cNvPr id="3" name="สี่เหลี่ยมผืนผ้า 2"/>
        <xdr:cNvSpPr/>
      </xdr:nvSpPr>
      <xdr:spPr>
        <a:xfrm>
          <a:off x="12468225" y="57721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20</xdr:col>
      <xdr:colOff>219075</xdr:colOff>
      <xdr:row>14</xdr:row>
      <xdr:rowOff>47625</xdr:rowOff>
    </xdr:from>
    <xdr:to>
      <xdr:col>21</xdr:col>
      <xdr:colOff>71755</xdr:colOff>
      <xdr:row>14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12468225" y="502920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20</xdr:col>
      <xdr:colOff>219075</xdr:colOff>
      <xdr:row>15</xdr:row>
      <xdr:rowOff>47625</xdr:rowOff>
    </xdr:from>
    <xdr:to>
      <xdr:col>21</xdr:col>
      <xdr:colOff>71755</xdr:colOff>
      <xdr:row>15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12468225" y="52768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20</xdr:col>
      <xdr:colOff>219075</xdr:colOff>
      <xdr:row>16</xdr:row>
      <xdr:rowOff>47625</xdr:rowOff>
    </xdr:from>
    <xdr:to>
      <xdr:col>21</xdr:col>
      <xdr:colOff>71755</xdr:colOff>
      <xdr:row>16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12468225" y="55245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20</xdr:col>
      <xdr:colOff>219075</xdr:colOff>
      <xdr:row>17</xdr:row>
      <xdr:rowOff>47625</xdr:rowOff>
    </xdr:from>
    <xdr:to>
      <xdr:col>21</xdr:col>
      <xdr:colOff>71755</xdr:colOff>
      <xdr:row>17</xdr:row>
      <xdr:rowOff>238125</xdr:rowOff>
    </xdr:to>
    <xdr:sp macro="" textlink="">
      <xdr:nvSpPr>
        <xdr:cNvPr id="7" name="สี่เหลี่ยมผืนผ้า 6"/>
        <xdr:cNvSpPr/>
      </xdr:nvSpPr>
      <xdr:spPr>
        <a:xfrm>
          <a:off x="12468225" y="577215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22</xdr:col>
      <xdr:colOff>9525</xdr:colOff>
      <xdr:row>16</xdr:row>
      <xdr:rowOff>47625</xdr:rowOff>
    </xdr:from>
    <xdr:to>
      <xdr:col>22</xdr:col>
      <xdr:colOff>319405</xdr:colOff>
      <xdr:row>16</xdr:row>
      <xdr:rowOff>238125</xdr:rowOff>
    </xdr:to>
    <xdr:sp macro="" textlink="">
      <xdr:nvSpPr>
        <xdr:cNvPr id="8" name="สี่เหลี่ยมผืนผ้า 7"/>
        <xdr:cNvSpPr/>
      </xdr:nvSpPr>
      <xdr:spPr>
        <a:xfrm>
          <a:off x="13173075" y="552450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22</xdr:col>
      <xdr:colOff>0</xdr:colOff>
      <xdr:row>17</xdr:row>
      <xdr:rowOff>47625</xdr:rowOff>
    </xdr:from>
    <xdr:to>
      <xdr:col>22</xdr:col>
      <xdr:colOff>309880</xdr:colOff>
      <xdr:row>17</xdr:row>
      <xdr:rowOff>238125</xdr:rowOff>
    </xdr:to>
    <xdr:sp macro="" textlink="">
      <xdr:nvSpPr>
        <xdr:cNvPr id="9" name="สี่เหลี่ยมผืนผ้า 8"/>
        <xdr:cNvSpPr/>
      </xdr:nvSpPr>
      <xdr:spPr>
        <a:xfrm>
          <a:off x="13163550" y="577215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23</xdr:col>
      <xdr:colOff>276225</xdr:colOff>
      <xdr:row>17</xdr:row>
      <xdr:rowOff>38100</xdr:rowOff>
    </xdr:from>
    <xdr:to>
      <xdr:col>24</xdr:col>
      <xdr:colOff>128905</xdr:colOff>
      <xdr:row>17</xdr:row>
      <xdr:rowOff>228600</xdr:rowOff>
    </xdr:to>
    <xdr:sp macro="" textlink="">
      <xdr:nvSpPr>
        <xdr:cNvPr id="10" name="สี่เหลี่ยมผืนผ้า 9"/>
        <xdr:cNvSpPr/>
      </xdr:nvSpPr>
      <xdr:spPr>
        <a:xfrm>
          <a:off x="13896975" y="57626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25</xdr:col>
      <xdr:colOff>28575</xdr:colOff>
      <xdr:row>17</xdr:row>
      <xdr:rowOff>38100</xdr:rowOff>
    </xdr:from>
    <xdr:to>
      <xdr:col>25</xdr:col>
      <xdr:colOff>338455</xdr:colOff>
      <xdr:row>17</xdr:row>
      <xdr:rowOff>228600</xdr:rowOff>
    </xdr:to>
    <xdr:sp macro="" textlink="">
      <xdr:nvSpPr>
        <xdr:cNvPr id="11" name="สี่เหลี่ยมผืนผ้า 10"/>
        <xdr:cNvSpPr/>
      </xdr:nvSpPr>
      <xdr:spPr>
        <a:xfrm>
          <a:off x="14563725" y="57626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21</xdr:col>
      <xdr:colOff>57150</xdr:colOff>
      <xdr:row>18</xdr:row>
      <xdr:rowOff>28575</xdr:rowOff>
    </xdr:from>
    <xdr:to>
      <xdr:col>21</xdr:col>
      <xdr:colOff>367030</xdr:colOff>
      <xdr:row>18</xdr:row>
      <xdr:rowOff>219075</xdr:rowOff>
    </xdr:to>
    <xdr:sp macro="" textlink="">
      <xdr:nvSpPr>
        <xdr:cNvPr id="12" name="สี่เหลี่ยมผืนผ้า 11"/>
        <xdr:cNvSpPr/>
      </xdr:nvSpPr>
      <xdr:spPr>
        <a:xfrm>
          <a:off x="12763500" y="600075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22</xdr:col>
      <xdr:colOff>295275</xdr:colOff>
      <xdr:row>18</xdr:row>
      <xdr:rowOff>28575</xdr:rowOff>
    </xdr:from>
    <xdr:to>
      <xdr:col>23</xdr:col>
      <xdr:colOff>147955</xdr:colOff>
      <xdr:row>18</xdr:row>
      <xdr:rowOff>219075</xdr:rowOff>
    </xdr:to>
    <xdr:sp macro="" textlink="">
      <xdr:nvSpPr>
        <xdr:cNvPr id="13" name="สี่เหลี่ยมผืนผ้า 12"/>
        <xdr:cNvSpPr/>
      </xdr:nvSpPr>
      <xdr:spPr>
        <a:xfrm>
          <a:off x="13458825" y="600075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219075</xdr:colOff>
      <xdr:row>25</xdr:row>
      <xdr:rowOff>47625</xdr:rowOff>
    </xdr:from>
    <xdr:to>
      <xdr:col>27</xdr:col>
      <xdr:colOff>71755</xdr:colOff>
      <xdr:row>25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12715875" y="42862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26</xdr:col>
      <xdr:colOff>219075</xdr:colOff>
      <xdr:row>26</xdr:row>
      <xdr:rowOff>47625</xdr:rowOff>
    </xdr:from>
    <xdr:to>
      <xdr:col>27</xdr:col>
      <xdr:colOff>71755</xdr:colOff>
      <xdr:row>26</xdr:row>
      <xdr:rowOff>238125</xdr:rowOff>
    </xdr:to>
    <xdr:sp macro="" textlink="">
      <xdr:nvSpPr>
        <xdr:cNvPr id="15" name="สี่เหลี่ยมผืนผ้า 14"/>
        <xdr:cNvSpPr/>
      </xdr:nvSpPr>
      <xdr:spPr>
        <a:xfrm>
          <a:off x="12715875" y="45339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26</xdr:col>
      <xdr:colOff>219075</xdr:colOff>
      <xdr:row>23</xdr:row>
      <xdr:rowOff>47625</xdr:rowOff>
    </xdr:from>
    <xdr:to>
      <xdr:col>27</xdr:col>
      <xdr:colOff>71755</xdr:colOff>
      <xdr:row>23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12715875" y="37909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26</xdr:col>
      <xdr:colOff>219075</xdr:colOff>
      <xdr:row>24</xdr:row>
      <xdr:rowOff>47625</xdr:rowOff>
    </xdr:from>
    <xdr:to>
      <xdr:col>27</xdr:col>
      <xdr:colOff>71755</xdr:colOff>
      <xdr:row>24</xdr:row>
      <xdr:rowOff>238125</xdr:rowOff>
    </xdr:to>
    <xdr:sp macro="" textlink="">
      <xdr:nvSpPr>
        <xdr:cNvPr id="17" name="สี่เหลี่ยมผืนผ้า 16"/>
        <xdr:cNvSpPr/>
      </xdr:nvSpPr>
      <xdr:spPr>
        <a:xfrm>
          <a:off x="12715875" y="40386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26</xdr:col>
      <xdr:colOff>219075</xdr:colOff>
      <xdr:row>25</xdr:row>
      <xdr:rowOff>47625</xdr:rowOff>
    </xdr:from>
    <xdr:to>
      <xdr:col>27</xdr:col>
      <xdr:colOff>71755</xdr:colOff>
      <xdr:row>25</xdr:row>
      <xdr:rowOff>238125</xdr:rowOff>
    </xdr:to>
    <xdr:sp macro="" textlink="">
      <xdr:nvSpPr>
        <xdr:cNvPr id="18" name="สี่เหลี่ยมผืนผ้า 17"/>
        <xdr:cNvSpPr/>
      </xdr:nvSpPr>
      <xdr:spPr>
        <a:xfrm>
          <a:off x="12715875" y="42862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26</xdr:col>
      <xdr:colOff>219075</xdr:colOff>
      <xdr:row>26</xdr:row>
      <xdr:rowOff>47625</xdr:rowOff>
    </xdr:from>
    <xdr:to>
      <xdr:col>27</xdr:col>
      <xdr:colOff>71755</xdr:colOff>
      <xdr:row>26</xdr:row>
      <xdr:rowOff>238125</xdr:rowOff>
    </xdr:to>
    <xdr:sp macro="" textlink="">
      <xdr:nvSpPr>
        <xdr:cNvPr id="19" name="สี่เหลี่ยมผืนผ้า 18"/>
        <xdr:cNvSpPr/>
      </xdr:nvSpPr>
      <xdr:spPr>
        <a:xfrm>
          <a:off x="12715875" y="45339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28</xdr:col>
      <xdr:colOff>9525</xdr:colOff>
      <xdr:row>25</xdr:row>
      <xdr:rowOff>47625</xdr:rowOff>
    </xdr:from>
    <xdr:to>
      <xdr:col>28</xdr:col>
      <xdr:colOff>319405</xdr:colOff>
      <xdr:row>25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13420725" y="428625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28</xdr:col>
      <xdr:colOff>0</xdr:colOff>
      <xdr:row>26</xdr:row>
      <xdr:rowOff>47625</xdr:rowOff>
    </xdr:from>
    <xdr:to>
      <xdr:col>28</xdr:col>
      <xdr:colOff>309880</xdr:colOff>
      <xdr:row>26</xdr:row>
      <xdr:rowOff>238125</xdr:rowOff>
    </xdr:to>
    <xdr:sp macro="" textlink="">
      <xdr:nvSpPr>
        <xdr:cNvPr id="21" name="สี่เหลี่ยมผืนผ้า 20"/>
        <xdr:cNvSpPr/>
      </xdr:nvSpPr>
      <xdr:spPr>
        <a:xfrm>
          <a:off x="13411200" y="45339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29</xdr:col>
      <xdr:colOff>276225</xdr:colOff>
      <xdr:row>26</xdr:row>
      <xdr:rowOff>38100</xdr:rowOff>
    </xdr:from>
    <xdr:to>
      <xdr:col>30</xdr:col>
      <xdr:colOff>128905</xdr:colOff>
      <xdr:row>26</xdr:row>
      <xdr:rowOff>228600</xdr:rowOff>
    </xdr:to>
    <xdr:sp macro="" textlink="">
      <xdr:nvSpPr>
        <xdr:cNvPr id="22" name="สี่เหลี่ยมผืนผ้า 21"/>
        <xdr:cNvSpPr/>
      </xdr:nvSpPr>
      <xdr:spPr>
        <a:xfrm>
          <a:off x="14144625" y="452437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338455</xdr:colOff>
      <xdr:row>26</xdr:row>
      <xdr:rowOff>228600</xdr:rowOff>
    </xdr:to>
    <xdr:sp macro="" textlink="">
      <xdr:nvSpPr>
        <xdr:cNvPr id="23" name="สี่เหลี่ยมผืนผ้า 22"/>
        <xdr:cNvSpPr/>
      </xdr:nvSpPr>
      <xdr:spPr>
        <a:xfrm>
          <a:off x="14811375" y="452437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27</xdr:col>
      <xdr:colOff>57150</xdr:colOff>
      <xdr:row>27</xdr:row>
      <xdr:rowOff>28575</xdr:rowOff>
    </xdr:from>
    <xdr:to>
      <xdr:col>27</xdr:col>
      <xdr:colOff>367030</xdr:colOff>
      <xdr:row>27</xdr:row>
      <xdr:rowOff>219075</xdr:rowOff>
    </xdr:to>
    <xdr:sp macro="" textlink="">
      <xdr:nvSpPr>
        <xdr:cNvPr id="24" name="สี่เหลี่ยมผืนผ้า 23"/>
        <xdr:cNvSpPr/>
      </xdr:nvSpPr>
      <xdr:spPr>
        <a:xfrm>
          <a:off x="13011150" y="476250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28</xdr:col>
      <xdr:colOff>295275</xdr:colOff>
      <xdr:row>27</xdr:row>
      <xdr:rowOff>28575</xdr:rowOff>
    </xdr:from>
    <xdr:to>
      <xdr:col>29</xdr:col>
      <xdr:colOff>147955</xdr:colOff>
      <xdr:row>27</xdr:row>
      <xdr:rowOff>219075</xdr:rowOff>
    </xdr:to>
    <xdr:sp macro="" textlink="">
      <xdr:nvSpPr>
        <xdr:cNvPr id="25" name="สี่เหลี่ยมผืนผ้า 24"/>
        <xdr:cNvSpPr/>
      </xdr:nvSpPr>
      <xdr:spPr>
        <a:xfrm>
          <a:off x="13706475" y="476250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219075</xdr:colOff>
      <xdr:row>25</xdr:row>
      <xdr:rowOff>47625</xdr:rowOff>
    </xdr:from>
    <xdr:to>
      <xdr:col>26</xdr:col>
      <xdr:colOff>71755</xdr:colOff>
      <xdr:row>25</xdr:row>
      <xdr:rowOff>238125</xdr:rowOff>
    </xdr:to>
    <xdr:sp macro="" textlink="">
      <xdr:nvSpPr>
        <xdr:cNvPr id="26" name="สี่เหลี่ยมผืนผ้า 25"/>
        <xdr:cNvSpPr/>
      </xdr:nvSpPr>
      <xdr:spPr>
        <a:xfrm>
          <a:off x="12811125" y="598170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25</xdr:col>
      <xdr:colOff>219075</xdr:colOff>
      <xdr:row>26</xdr:row>
      <xdr:rowOff>47625</xdr:rowOff>
    </xdr:from>
    <xdr:to>
      <xdr:col>26</xdr:col>
      <xdr:colOff>71755</xdr:colOff>
      <xdr:row>26</xdr:row>
      <xdr:rowOff>238125</xdr:rowOff>
    </xdr:to>
    <xdr:sp macro="" textlink="">
      <xdr:nvSpPr>
        <xdr:cNvPr id="27" name="สี่เหลี่ยมผืนผ้า 26"/>
        <xdr:cNvSpPr/>
      </xdr:nvSpPr>
      <xdr:spPr>
        <a:xfrm>
          <a:off x="12811125" y="62293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25</xdr:col>
      <xdr:colOff>219075</xdr:colOff>
      <xdr:row>23</xdr:row>
      <xdr:rowOff>47625</xdr:rowOff>
    </xdr:from>
    <xdr:to>
      <xdr:col>26</xdr:col>
      <xdr:colOff>71755</xdr:colOff>
      <xdr:row>23</xdr:row>
      <xdr:rowOff>238125</xdr:rowOff>
    </xdr:to>
    <xdr:sp macro="" textlink="">
      <xdr:nvSpPr>
        <xdr:cNvPr id="28" name="สี่เหลี่ยมผืนผ้า 27"/>
        <xdr:cNvSpPr/>
      </xdr:nvSpPr>
      <xdr:spPr>
        <a:xfrm>
          <a:off x="12811125" y="548640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25</xdr:col>
      <xdr:colOff>219075</xdr:colOff>
      <xdr:row>24</xdr:row>
      <xdr:rowOff>47625</xdr:rowOff>
    </xdr:from>
    <xdr:to>
      <xdr:col>26</xdr:col>
      <xdr:colOff>71755</xdr:colOff>
      <xdr:row>24</xdr:row>
      <xdr:rowOff>238125</xdr:rowOff>
    </xdr:to>
    <xdr:sp macro="" textlink="">
      <xdr:nvSpPr>
        <xdr:cNvPr id="29" name="สี่เหลี่ยมผืนผ้า 28"/>
        <xdr:cNvSpPr/>
      </xdr:nvSpPr>
      <xdr:spPr>
        <a:xfrm>
          <a:off x="12811125" y="573405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25</xdr:col>
      <xdr:colOff>219075</xdr:colOff>
      <xdr:row>25</xdr:row>
      <xdr:rowOff>47625</xdr:rowOff>
    </xdr:from>
    <xdr:to>
      <xdr:col>26</xdr:col>
      <xdr:colOff>71755</xdr:colOff>
      <xdr:row>25</xdr:row>
      <xdr:rowOff>238125</xdr:rowOff>
    </xdr:to>
    <xdr:sp macro="" textlink="">
      <xdr:nvSpPr>
        <xdr:cNvPr id="30" name="สี่เหลี่ยมผืนผ้า 29"/>
        <xdr:cNvSpPr/>
      </xdr:nvSpPr>
      <xdr:spPr>
        <a:xfrm>
          <a:off x="12811125" y="5981700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25</xdr:col>
      <xdr:colOff>219075</xdr:colOff>
      <xdr:row>26</xdr:row>
      <xdr:rowOff>47625</xdr:rowOff>
    </xdr:from>
    <xdr:to>
      <xdr:col>26</xdr:col>
      <xdr:colOff>71755</xdr:colOff>
      <xdr:row>26</xdr:row>
      <xdr:rowOff>238125</xdr:rowOff>
    </xdr:to>
    <xdr:sp macro="" textlink="">
      <xdr:nvSpPr>
        <xdr:cNvPr id="31" name="สี่เหลี่ยมผืนผ้า 30"/>
        <xdr:cNvSpPr/>
      </xdr:nvSpPr>
      <xdr:spPr>
        <a:xfrm>
          <a:off x="12811125" y="622935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27</xdr:col>
      <xdr:colOff>9525</xdr:colOff>
      <xdr:row>25</xdr:row>
      <xdr:rowOff>47625</xdr:rowOff>
    </xdr:from>
    <xdr:to>
      <xdr:col>27</xdr:col>
      <xdr:colOff>319405</xdr:colOff>
      <xdr:row>25</xdr:row>
      <xdr:rowOff>238125</xdr:rowOff>
    </xdr:to>
    <xdr:sp macro="" textlink="">
      <xdr:nvSpPr>
        <xdr:cNvPr id="32" name="สี่เหลี่ยมผืนผ้า 31"/>
        <xdr:cNvSpPr/>
      </xdr:nvSpPr>
      <xdr:spPr>
        <a:xfrm>
          <a:off x="13515975" y="5981700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27</xdr:col>
      <xdr:colOff>0</xdr:colOff>
      <xdr:row>26</xdr:row>
      <xdr:rowOff>47625</xdr:rowOff>
    </xdr:from>
    <xdr:to>
      <xdr:col>27</xdr:col>
      <xdr:colOff>309880</xdr:colOff>
      <xdr:row>26</xdr:row>
      <xdr:rowOff>238125</xdr:rowOff>
    </xdr:to>
    <xdr:sp macro="" textlink="">
      <xdr:nvSpPr>
        <xdr:cNvPr id="33" name="สี่เหลี่ยมผืนผ้า 32"/>
        <xdr:cNvSpPr/>
      </xdr:nvSpPr>
      <xdr:spPr>
        <a:xfrm>
          <a:off x="13506450" y="622935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28</xdr:col>
      <xdr:colOff>276225</xdr:colOff>
      <xdr:row>26</xdr:row>
      <xdr:rowOff>38100</xdr:rowOff>
    </xdr:from>
    <xdr:to>
      <xdr:col>29</xdr:col>
      <xdr:colOff>128905</xdr:colOff>
      <xdr:row>26</xdr:row>
      <xdr:rowOff>228600</xdr:rowOff>
    </xdr:to>
    <xdr:sp macro="" textlink="">
      <xdr:nvSpPr>
        <xdr:cNvPr id="34" name="สี่เหลี่ยมผืนผ้า 33"/>
        <xdr:cNvSpPr/>
      </xdr:nvSpPr>
      <xdr:spPr>
        <a:xfrm>
          <a:off x="14239875" y="6219825"/>
          <a:ext cx="309880" cy="190500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338455</xdr:colOff>
      <xdr:row>26</xdr:row>
      <xdr:rowOff>228600</xdr:rowOff>
    </xdr:to>
    <xdr:sp macro="" textlink="">
      <xdr:nvSpPr>
        <xdr:cNvPr id="35" name="สี่เหลี่ยมผืนผ้า 34"/>
        <xdr:cNvSpPr/>
      </xdr:nvSpPr>
      <xdr:spPr>
        <a:xfrm>
          <a:off x="14906625" y="6219825"/>
          <a:ext cx="309880" cy="1905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26</xdr:col>
      <xdr:colOff>57150</xdr:colOff>
      <xdr:row>27</xdr:row>
      <xdr:rowOff>28575</xdr:rowOff>
    </xdr:from>
    <xdr:to>
      <xdr:col>26</xdr:col>
      <xdr:colOff>367030</xdr:colOff>
      <xdr:row>27</xdr:row>
      <xdr:rowOff>219075</xdr:rowOff>
    </xdr:to>
    <xdr:sp macro="" textlink="">
      <xdr:nvSpPr>
        <xdr:cNvPr id="36" name="สี่เหลี่ยมผืนผ้า 35"/>
        <xdr:cNvSpPr/>
      </xdr:nvSpPr>
      <xdr:spPr>
        <a:xfrm>
          <a:off x="13106400" y="6457950"/>
          <a:ext cx="309880" cy="19050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27</xdr:col>
      <xdr:colOff>295275</xdr:colOff>
      <xdr:row>27</xdr:row>
      <xdr:rowOff>28575</xdr:rowOff>
    </xdr:from>
    <xdr:to>
      <xdr:col>28</xdr:col>
      <xdr:colOff>147955</xdr:colOff>
      <xdr:row>27</xdr:row>
      <xdr:rowOff>219075</xdr:rowOff>
    </xdr:to>
    <xdr:sp macro="" textlink="">
      <xdr:nvSpPr>
        <xdr:cNvPr id="37" name="สี่เหลี่ยมผืนผ้า 36"/>
        <xdr:cNvSpPr/>
      </xdr:nvSpPr>
      <xdr:spPr>
        <a:xfrm>
          <a:off x="13801725" y="6457950"/>
          <a:ext cx="309880" cy="19050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8"/>
  <sheetViews>
    <sheetView tabSelected="1" view="pageLayout" zoomScale="70" zoomScaleNormal="100" zoomScalePageLayoutView="70" workbookViewId="0">
      <selection activeCell="X155" sqref="X155"/>
    </sheetView>
  </sheetViews>
  <sheetFormatPr defaultColWidth="8.875" defaultRowHeight="14.25" x14ac:dyDescent="0.2"/>
  <cols>
    <col min="2" max="16" width="6" customWidth="1"/>
    <col min="17" max="21" width="5.75" style="145" customWidth="1"/>
  </cols>
  <sheetData>
    <row r="1" spans="1:41" ht="24" x14ac:dyDescent="0.55000000000000004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81" t="s">
        <v>164</v>
      </c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224"/>
      <c r="AJ1" s="228"/>
      <c r="AK1" s="225" t="s">
        <v>1</v>
      </c>
      <c r="AL1" s="32" t="s">
        <v>13</v>
      </c>
      <c r="AM1" s="32" t="s">
        <v>2</v>
      </c>
      <c r="AN1" s="32" t="s">
        <v>3</v>
      </c>
      <c r="AO1" s="32" t="s">
        <v>4</v>
      </c>
    </row>
    <row r="2" spans="1:41" ht="24" x14ac:dyDescent="0.55000000000000004">
      <c r="A2" s="193" t="s">
        <v>26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81" t="s">
        <v>163</v>
      </c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224"/>
      <c r="AJ2" s="94">
        <v>2557</v>
      </c>
      <c r="AK2" s="226">
        <v>4.6299999999999955</v>
      </c>
      <c r="AL2" s="151">
        <v>4.9500000000000028</v>
      </c>
      <c r="AM2" s="152">
        <v>1.1499999999999986</v>
      </c>
      <c r="AN2" s="151">
        <v>3.3700000000000045</v>
      </c>
      <c r="AO2" s="151">
        <v>6.18</v>
      </c>
    </row>
    <row r="3" spans="1:41" ht="24" x14ac:dyDescent="0.55000000000000004">
      <c r="A3" s="146" t="s">
        <v>27</v>
      </c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  <c r="M3" s="147"/>
      <c r="N3" s="147"/>
      <c r="O3" s="147"/>
      <c r="P3" s="147"/>
      <c r="Q3" s="149"/>
      <c r="R3" s="149"/>
      <c r="S3" s="149"/>
      <c r="T3" s="149"/>
      <c r="U3" s="149"/>
      <c r="AJ3" s="227">
        <v>2558</v>
      </c>
      <c r="AK3" s="151">
        <v>4.1000000000000014</v>
      </c>
      <c r="AL3" s="151">
        <v>5.5499999999999972</v>
      </c>
      <c r="AM3" s="151">
        <v>4.1000000000000014</v>
      </c>
      <c r="AN3" s="151">
        <v>5.5</v>
      </c>
      <c r="AO3" s="151">
        <v>7.519999999999996</v>
      </c>
    </row>
    <row r="4" spans="1:41" ht="24" x14ac:dyDescent="0.55000000000000004">
      <c r="A4" s="51" t="s">
        <v>151</v>
      </c>
      <c r="B4" s="148"/>
      <c r="C4" s="148"/>
      <c r="D4" s="148"/>
      <c r="E4" s="148"/>
      <c r="F4" s="148"/>
      <c r="G4" s="148"/>
      <c r="H4" s="148"/>
      <c r="I4" s="147"/>
      <c r="J4" s="147"/>
      <c r="K4" s="147"/>
      <c r="L4" s="147"/>
      <c r="M4" s="147"/>
      <c r="N4" s="147"/>
      <c r="O4" s="147"/>
      <c r="P4" s="147"/>
      <c r="Q4" s="149"/>
      <c r="R4" s="149"/>
      <c r="S4" s="149"/>
      <c r="T4" s="149"/>
      <c r="U4" s="149"/>
      <c r="AJ4" s="108">
        <v>2559</v>
      </c>
      <c r="AK4" s="151">
        <v>7.6600000000000037</v>
      </c>
      <c r="AL4" s="151">
        <v>8.7199999999999989</v>
      </c>
      <c r="AM4" s="151">
        <v>6.879999999999999</v>
      </c>
      <c r="AN4" s="151">
        <v>9.4499999999999993</v>
      </c>
      <c r="AO4" s="151">
        <v>5.2999999999999972</v>
      </c>
    </row>
    <row r="5" spans="1:41" ht="21.75" x14ac:dyDescent="0.5">
      <c r="AJ5" s="108">
        <v>2560</v>
      </c>
      <c r="AK5" s="151">
        <v>9.6000000000000014</v>
      </c>
      <c r="AL5" s="151">
        <v>0</v>
      </c>
      <c r="AM5" s="151">
        <v>5.7799999999999976</v>
      </c>
      <c r="AN5" s="151">
        <v>8.870000000000001</v>
      </c>
      <c r="AO5" s="151">
        <v>5.6000000000000014</v>
      </c>
    </row>
    <row r="6" spans="1:41" ht="21.75" x14ac:dyDescent="0.5">
      <c r="A6" s="100" t="s">
        <v>149</v>
      </c>
      <c r="B6" s="190" t="s">
        <v>8</v>
      </c>
      <c r="C6" s="190"/>
      <c r="D6" s="184"/>
      <c r="E6" s="190" t="s">
        <v>9</v>
      </c>
      <c r="F6" s="190"/>
      <c r="G6" s="184"/>
      <c r="H6" s="190" t="s">
        <v>10</v>
      </c>
      <c r="I6" s="190"/>
      <c r="J6" s="184"/>
      <c r="K6" s="190" t="s">
        <v>11</v>
      </c>
      <c r="L6" s="190"/>
      <c r="M6" s="184"/>
      <c r="N6" s="190" t="s">
        <v>12</v>
      </c>
      <c r="O6" s="190"/>
      <c r="P6" s="184"/>
      <c r="Q6" s="190" t="s">
        <v>14</v>
      </c>
      <c r="R6" s="190"/>
      <c r="S6" s="190"/>
      <c r="T6" s="190"/>
      <c r="U6" s="191"/>
      <c r="AJ6" s="108">
        <v>2561</v>
      </c>
      <c r="AK6" s="151">
        <v>11.670000000000002</v>
      </c>
      <c r="AL6" s="151">
        <v>0</v>
      </c>
      <c r="AM6" s="151">
        <v>4.5000000000000036</v>
      </c>
      <c r="AN6" s="151">
        <v>8.89</v>
      </c>
      <c r="AO6" s="151">
        <v>7.5799999999999983</v>
      </c>
    </row>
    <row r="7" spans="1:41" ht="21.75" customHeight="1" x14ac:dyDescent="0.5">
      <c r="A7" s="32" t="s">
        <v>150</v>
      </c>
      <c r="B7" s="105" t="s">
        <v>46</v>
      </c>
      <c r="C7" s="105" t="s">
        <v>137</v>
      </c>
      <c r="D7" s="106" t="s">
        <v>20</v>
      </c>
      <c r="E7" s="105" t="s">
        <v>46</v>
      </c>
      <c r="F7" s="105" t="s">
        <v>137</v>
      </c>
      <c r="G7" s="106" t="s">
        <v>20</v>
      </c>
      <c r="H7" s="105" t="s">
        <v>46</v>
      </c>
      <c r="I7" s="105" t="s">
        <v>137</v>
      </c>
      <c r="J7" s="106" t="s">
        <v>20</v>
      </c>
      <c r="K7" s="105" t="s">
        <v>46</v>
      </c>
      <c r="L7" s="105" t="s">
        <v>137</v>
      </c>
      <c r="M7" s="106" t="s">
        <v>20</v>
      </c>
      <c r="N7" s="105" t="s">
        <v>46</v>
      </c>
      <c r="O7" s="105" t="s">
        <v>137</v>
      </c>
      <c r="P7" s="106" t="s">
        <v>20</v>
      </c>
      <c r="Q7" s="108">
        <v>2557</v>
      </c>
      <c r="R7" s="108">
        <v>2558</v>
      </c>
      <c r="S7" s="108">
        <v>2559</v>
      </c>
      <c r="T7" s="108">
        <v>2560</v>
      </c>
      <c r="U7" s="171">
        <v>2561</v>
      </c>
      <c r="V7" s="36"/>
      <c r="W7" s="36"/>
      <c r="X7" s="36"/>
      <c r="Y7" s="36"/>
      <c r="Z7" s="36"/>
      <c r="AA7" s="36"/>
    </row>
    <row r="8" spans="1:41" ht="21.75" x14ac:dyDescent="0.5">
      <c r="A8" s="32" t="s">
        <v>1</v>
      </c>
      <c r="B8" s="8">
        <v>35.200000000000003</v>
      </c>
      <c r="C8" s="8">
        <v>39.83</v>
      </c>
      <c r="D8" s="12">
        <f t="shared" ref="D8:D13" si="0">C8-B8</f>
        <v>4.6299999999999955</v>
      </c>
      <c r="E8" s="13">
        <v>42.64</v>
      </c>
      <c r="F8" s="13">
        <v>46.74</v>
      </c>
      <c r="G8" s="12">
        <f t="shared" ref="G8:G13" si="1">F8-E8</f>
        <v>4.1000000000000014</v>
      </c>
      <c r="H8" s="14">
        <v>46.36</v>
      </c>
      <c r="I8" s="14">
        <v>54.02</v>
      </c>
      <c r="J8" s="15">
        <f t="shared" ref="J8:J13" si="2">I8-H8</f>
        <v>7.6600000000000037</v>
      </c>
      <c r="K8" s="14">
        <v>48.29</v>
      </c>
      <c r="L8" s="14">
        <v>57.89</v>
      </c>
      <c r="M8" s="15">
        <f t="shared" ref="M8:M13" si="3">L8-K8</f>
        <v>9.6000000000000014</v>
      </c>
      <c r="N8" s="8">
        <v>54.42</v>
      </c>
      <c r="O8" s="8">
        <v>66.09</v>
      </c>
      <c r="P8" s="16">
        <f t="shared" ref="P8:P13" si="4">O8-N8</f>
        <v>11.670000000000002</v>
      </c>
      <c r="Q8" s="151">
        <v>4.6299999999999955</v>
      </c>
      <c r="R8" s="151">
        <v>4.1000000000000014</v>
      </c>
      <c r="S8" s="151">
        <v>7.6600000000000037</v>
      </c>
      <c r="T8" s="151">
        <v>9.6000000000000014</v>
      </c>
      <c r="U8" s="172">
        <v>11.670000000000002</v>
      </c>
      <c r="V8" s="36"/>
      <c r="W8" s="173"/>
      <c r="X8" s="173"/>
      <c r="Y8" s="173"/>
      <c r="Z8" s="173"/>
      <c r="AA8" s="173"/>
    </row>
    <row r="9" spans="1:41" ht="21.75" x14ac:dyDescent="0.5">
      <c r="A9" s="32" t="s">
        <v>13</v>
      </c>
      <c r="B9" s="8">
        <v>46.79</v>
      </c>
      <c r="C9" s="8">
        <v>51.74</v>
      </c>
      <c r="D9" s="12">
        <f t="shared" si="0"/>
        <v>4.9500000000000028</v>
      </c>
      <c r="E9" s="13">
        <v>46.24</v>
      </c>
      <c r="F9" s="13">
        <v>51.79</v>
      </c>
      <c r="G9" s="12">
        <f t="shared" si="1"/>
        <v>5.5499999999999972</v>
      </c>
      <c r="H9" s="14">
        <v>49</v>
      </c>
      <c r="I9" s="14">
        <v>57.72</v>
      </c>
      <c r="J9" s="15">
        <f t="shared" si="2"/>
        <v>8.7199999999999989</v>
      </c>
      <c r="K9" s="8">
        <v>0</v>
      </c>
      <c r="L9" s="8">
        <v>0</v>
      </c>
      <c r="M9" s="16">
        <f t="shared" si="3"/>
        <v>0</v>
      </c>
      <c r="N9" s="8">
        <v>0</v>
      </c>
      <c r="O9" s="8">
        <v>0</v>
      </c>
      <c r="P9" s="16">
        <f t="shared" si="4"/>
        <v>0</v>
      </c>
      <c r="Q9" s="151">
        <v>4.9500000000000028</v>
      </c>
      <c r="R9" s="151">
        <v>5.5499999999999972</v>
      </c>
      <c r="S9" s="151">
        <v>8.7199999999999989</v>
      </c>
      <c r="T9" s="151">
        <v>0</v>
      </c>
      <c r="U9" s="172">
        <v>0</v>
      </c>
      <c r="V9" s="36"/>
      <c r="W9" s="173"/>
      <c r="X9" s="173"/>
      <c r="Y9" s="173"/>
      <c r="Z9" s="173"/>
      <c r="AA9" s="173"/>
    </row>
    <row r="10" spans="1:41" ht="21.75" x14ac:dyDescent="0.5">
      <c r="A10" s="32" t="s">
        <v>2</v>
      </c>
      <c r="B10" s="8">
        <v>27.46</v>
      </c>
      <c r="C10" s="8">
        <v>28.61</v>
      </c>
      <c r="D10" s="12">
        <f t="shared" si="0"/>
        <v>1.1499999999999986</v>
      </c>
      <c r="E10" s="13">
        <v>30.54</v>
      </c>
      <c r="F10" s="13">
        <v>34.64</v>
      </c>
      <c r="G10" s="12">
        <f t="shared" si="1"/>
        <v>4.1000000000000014</v>
      </c>
      <c r="H10" s="14">
        <v>31.8</v>
      </c>
      <c r="I10" s="14">
        <v>38.68</v>
      </c>
      <c r="J10" s="15">
        <f t="shared" si="2"/>
        <v>6.879999999999999</v>
      </c>
      <c r="K10" s="14">
        <v>30.45</v>
      </c>
      <c r="L10" s="14">
        <v>36.229999999999997</v>
      </c>
      <c r="M10" s="15">
        <f t="shared" si="3"/>
        <v>5.7799999999999976</v>
      </c>
      <c r="N10" s="8">
        <v>29.45</v>
      </c>
      <c r="O10" s="8">
        <v>33.950000000000003</v>
      </c>
      <c r="P10" s="16">
        <f t="shared" si="4"/>
        <v>4.5000000000000036</v>
      </c>
      <c r="Q10" s="152">
        <v>1.1499999999999986</v>
      </c>
      <c r="R10" s="151">
        <v>4.1000000000000014</v>
      </c>
      <c r="S10" s="151">
        <v>6.879999999999999</v>
      </c>
      <c r="T10" s="151">
        <v>5.7799999999999976</v>
      </c>
      <c r="U10" s="172">
        <v>4.5000000000000036</v>
      </c>
      <c r="V10" s="36"/>
      <c r="W10" s="173"/>
      <c r="X10" s="173"/>
      <c r="Y10" s="173"/>
      <c r="Z10" s="173"/>
      <c r="AA10" s="173"/>
    </row>
    <row r="11" spans="1:41" ht="21.75" x14ac:dyDescent="0.5">
      <c r="A11" s="32" t="s">
        <v>3</v>
      </c>
      <c r="B11" s="8">
        <v>29.65</v>
      </c>
      <c r="C11" s="8">
        <v>33.020000000000003</v>
      </c>
      <c r="D11" s="12">
        <f t="shared" si="0"/>
        <v>3.3700000000000045</v>
      </c>
      <c r="E11" s="13">
        <v>32.4</v>
      </c>
      <c r="F11" s="13">
        <v>37.9</v>
      </c>
      <c r="G11" s="12">
        <f t="shared" si="1"/>
        <v>5.5</v>
      </c>
      <c r="H11" s="14">
        <v>29.31</v>
      </c>
      <c r="I11" s="14">
        <v>38.76</v>
      </c>
      <c r="J11" s="15">
        <f t="shared" si="2"/>
        <v>9.4499999999999993</v>
      </c>
      <c r="K11" s="14">
        <v>26.3</v>
      </c>
      <c r="L11" s="14">
        <v>35.17</v>
      </c>
      <c r="M11" s="15">
        <f t="shared" si="3"/>
        <v>8.870000000000001</v>
      </c>
      <c r="N11" s="8">
        <v>30.04</v>
      </c>
      <c r="O11" s="8">
        <v>38.93</v>
      </c>
      <c r="P11" s="16">
        <f t="shared" si="4"/>
        <v>8.89</v>
      </c>
      <c r="Q11" s="151">
        <v>3.3700000000000045</v>
      </c>
      <c r="R11" s="151">
        <v>5.5</v>
      </c>
      <c r="S11" s="151">
        <v>9.4499999999999993</v>
      </c>
      <c r="T11" s="151">
        <v>8.870000000000001</v>
      </c>
      <c r="U11" s="172">
        <v>8.89</v>
      </c>
      <c r="V11" s="36"/>
      <c r="W11" s="173"/>
      <c r="X11" s="173"/>
      <c r="Y11" s="173"/>
      <c r="Z11" s="173"/>
      <c r="AA11" s="173"/>
    </row>
    <row r="12" spans="1:41" ht="21.75" x14ac:dyDescent="0.5">
      <c r="A12" s="32" t="s">
        <v>4</v>
      </c>
      <c r="B12" s="8">
        <v>38.619999999999997</v>
      </c>
      <c r="C12" s="8">
        <v>44.8</v>
      </c>
      <c r="D12" s="12">
        <f t="shared" si="0"/>
        <v>6.18</v>
      </c>
      <c r="E12" s="13">
        <v>37.630000000000003</v>
      </c>
      <c r="F12" s="13">
        <v>45.15</v>
      </c>
      <c r="G12" s="12">
        <f t="shared" si="1"/>
        <v>7.519999999999996</v>
      </c>
      <c r="H12" s="14">
        <v>34.99</v>
      </c>
      <c r="I12" s="14">
        <v>40.29</v>
      </c>
      <c r="J12" s="15">
        <f t="shared" si="2"/>
        <v>5.2999999999999972</v>
      </c>
      <c r="K12" s="14">
        <v>32.28</v>
      </c>
      <c r="L12" s="14">
        <v>37.880000000000003</v>
      </c>
      <c r="M12" s="15">
        <f t="shared" si="3"/>
        <v>5.6000000000000014</v>
      </c>
      <c r="N12" s="8">
        <v>36.1</v>
      </c>
      <c r="O12" s="8">
        <v>43.68</v>
      </c>
      <c r="P12" s="16">
        <f t="shared" si="4"/>
        <v>7.5799999999999983</v>
      </c>
      <c r="Q12" s="151">
        <v>6.18</v>
      </c>
      <c r="R12" s="151">
        <v>7.519999999999996</v>
      </c>
      <c r="S12" s="151">
        <v>5.2999999999999972</v>
      </c>
      <c r="T12" s="151">
        <v>5.6000000000000014</v>
      </c>
      <c r="U12" s="172">
        <v>7.5799999999999983</v>
      </c>
      <c r="V12" s="36"/>
      <c r="W12" s="173"/>
      <c r="X12" s="173"/>
      <c r="Y12" s="173"/>
      <c r="Z12" s="173"/>
      <c r="AA12" s="173"/>
    </row>
    <row r="13" spans="1:41" ht="43.5" x14ac:dyDescent="0.5">
      <c r="A13" s="123" t="s">
        <v>5</v>
      </c>
      <c r="B13" s="114">
        <f>SUM(B8:B12)/5</f>
        <v>35.544000000000004</v>
      </c>
      <c r="C13" s="114">
        <f>SUM(C8:C12)/5</f>
        <v>39.6</v>
      </c>
      <c r="D13" s="115">
        <f t="shared" si="0"/>
        <v>4.0559999999999974</v>
      </c>
      <c r="E13" s="114">
        <f>SUM(E8:E12)/5</f>
        <v>37.89</v>
      </c>
      <c r="F13" s="114">
        <f>SUM(F8:F12)/5</f>
        <v>43.244000000000007</v>
      </c>
      <c r="G13" s="115">
        <f t="shared" si="1"/>
        <v>5.3540000000000063</v>
      </c>
      <c r="H13" s="114">
        <f>SUM(H8:H12)/5</f>
        <v>38.292000000000002</v>
      </c>
      <c r="I13" s="114">
        <f>SUM(I8:I12)/5</f>
        <v>45.893999999999998</v>
      </c>
      <c r="J13" s="15">
        <f t="shared" si="2"/>
        <v>7.6019999999999968</v>
      </c>
      <c r="K13" s="14">
        <f>SUM(K8,K10:K11)/4</f>
        <v>26.259999999999998</v>
      </c>
      <c r="L13" s="14">
        <f>SUM(L8,L10:L11)/4</f>
        <v>32.322500000000005</v>
      </c>
      <c r="M13" s="15">
        <f t="shared" si="3"/>
        <v>6.0625000000000071</v>
      </c>
      <c r="N13" s="114">
        <f>SUM(N8:N12)/4</f>
        <v>37.502499999999998</v>
      </c>
      <c r="O13" s="114">
        <f>SUM(O8:O12)/4</f>
        <v>45.662500000000001</v>
      </c>
      <c r="P13" s="16">
        <f t="shared" si="4"/>
        <v>8.1600000000000037</v>
      </c>
      <c r="Q13" s="151">
        <v>4.0559999999999974</v>
      </c>
      <c r="R13" s="151">
        <v>5.3540000000000063</v>
      </c>
      <c r="S13" s="151">
        <v>7.6019999999999968</v>
      </c>
      <c r="T13" s="151">
        <v>6.0625000000000071</v>
      </c>
      <c r="U13" s="172">
        <v>8.1600000000000037</v>
      </c>
      <c r="V13" s="101"/>
      <c r="W13" s="101"/>
      <c r="X13" s="101"/>
      <c r="Y13" s="101"/>
      <c r="Z13" s="101"/>
      <c r="AA13" s="101"/>
    </row>
    <row r="14" spans="1:41" ht="21.75" x14ac:dyDescent="0.5">
      <c r="A14" s="144" t="s">
        <v>161</v>
      </c>
      <c r="V14" s="36"/>
      <c r="W14" s="36"/>
      <c r="X14" s="36"/>
      <c r="Y14" s="36"/>
      <c r="Z14" s="36"/>
      <c r="AA14" s="36"/>
    </row>
    <row r="15" spans="1:41" ht="19.5" customHeight="1" x14ac:dyDescent="0.5">
      <c r="A15" s="23"/>
      <c r="B15" s="4" t="s">
        <v>21</v>
      </c>
      <c r="C15" s="4"/>
      <c r="D15" s="4"/>
      <c r="E15" s="4"/>
      <c r="K15" s="19"/>
      <c r="L15" s="4" t="s">
        <v>22</v>
      </c>
      <c r="V15" s="36"/>
      <c r="W15" s="173"/>
      <c r="X15" s="173"/>
      <c r="Y15" s="173"/>
      <c r="Z15" s="173"/>
      <c r="AA15" s="173"/>
    </row>
    <row r="16" spans="1:41" ht="19.5" customHeight="1" x14ac:dyDescent="0.5">
      <c r="A16" s="20"/>
      <c r="B16" s="4" t="s">
        <v>23</v>
      </c>
      <c r="C16" s="4"/>
      <c r="D16" s="4"/>
      <c r="E16" s="4"/>
      <c r="K16" s="21"/>
      <c r="L16" s="4" t="s">
        <v>24</v>
      </c>
      <c r="V16" s="36"/>
      <c r="W16" s="173"/>
      <c r="X16" s="173"/>
      <c r="Y16" s="173"/>
      <c r="Z16" s="173"/>
      <c r="AA16" s="173"/>
    </row>
    <row r="17" spans="1:41" ht="19.5" customHeight="1" x14ac:dyDescent="0.55000000000000004">
      <c r="A17" s="3"/>
      <c r="B17" s="24"/>
      <c r="C17" s="5"/>
      <c r="D17" s="3"/>
      <c r="E17" s="3"/>
      <c r="V17" s="174"/>
      <c r="W17" s="175" t="s">
        <v>165</v>
      </c>
      <c r="X17" s="175"/>
      <c r="Y17" s="175"/>
      <c r="Z17" s="175"/>
      <c r="AA17" s="175"/>
      <c r="AB17" s="176"/>
      <c r="AC17" s="176"/>
      <c r="AD17" s="176"/>
      <c r="AE17" s="176"/>
      <c r="AF17" s="176"/>
      <c r="AG17" s="176"/>
      <c r="AH17" s="176"/>
      <c r="AI17" s="176"/>
    </row>
    <row r="18" spans="1:41" ht="19.5" customHeight="1" x14ac:dyDescent="0.5">
      <c r="A18" s="121" t="s">
        <v>143</v>
      </c>
      <c r="B18" s="121"/>
      <c r="C18" s="121"/>
      <c r="D18" s="121"/>
      <c r="E18" s="29"/>
      <c r="F18" s="49" t="s">
        <v>138</v>
      </c>
      <c r="G18" s="29"/>
      <c r="N18" s="29" t="s">
        <v>33</v>
      </c>
      <c r="O18" s="122" t="s">
        <v>77</v>
      </c>
      <c r="P18" s="4"/>
      <c r="V18" s="175" t="s">
        <v>166</v>
      </c>
      <c r="W18" s="175"/>
      <c r="X18" s="175"/>
      <c r="Y18" s="175"/>
      <c r="Z18" s="175"/>
      <c r="AA18" s="175"/>
      <c r="AB18" s="176"/>
      <c r="AC18" s="176"/>
      <c r="AD18" s="176"/>
      <c r="AE18" s="176"/>
      <c r="AF18" s="176"/>
      <c r="AG18" s="176"/>
      <c r="AH18" s="176"/>
      <c r="AI18" s="176"/>
    </row>
    <row r="19" spans="1:41" ht="19.5" customHeight="1" x14ac:dyDescent="0.5">
      <c r="A19" s="4" t="s">
        <v>144</v>
      </c>
      <c r="B19" s="4"/>
      <c r="C19" s="26"/>
      <c r="D19" s="26"/>
      <c r="E19" s="29"/>
      <c r="F19" s="49" t="s">
        <v>138</v>
      </c>
      <c r="G19" s="29"/>
      <c r="N19" s="29" t="s">
        <v>33</v>
      </c>
      <c r="O19" s="122" t="s">
        <v>77</v>
      </c>
      <c r="P19" s="4"/>
      <c r="V19" s="175" t="s">
        <v>167</v>
      </c>
      <c r="W19" s="175"/>
      <c r="X19" s="175"/>
      <c r="Y19" s="175"/>
      <c r="Z19" s="175"/>
      <c r="AA19" s="175"/>
      <c r="AB19" s="176"/>
      <c r="AC19" s="176"/>
      <c r="AD19" s="176"/>
      <c r="AE19" s="176"/>
      <c r="AF19" s="176"/>
      <c r="AG19" s="176"/>
      <c r="AH19" s="176"/>
      <c r="AI19" s="176"/>
    </row>
    <row r="20" spans="1:41" ht="19.5" customHeight="1" x14ac:dyDescent="0.5">
      <c r="A20" s="4" t="s">
        <v>145</v>
      </c>
      <c r="B20" s="4"/>
      <c r="C20" s="26"/>
      <c r="D20" s="26"/>
      <c r="E20" s="29"/>
      <c r="F20" s="49" t="s">
        <v>139</v>
      </c>
      <c r="G20" s="29"/>
      <c r="N20" s="29" t="s">
        <v>33</v>
      </c>
      <c r="O20" s="122" t="s">
        <v>77</v>
      </c>
      <c r="P20" s="4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1:41" ht="19.5" customHeight="1" x14ac:dyDescent="0.5">
      <c r="A21" s="4" t="s">
        <v>146</v>
      </c>
      <c r="B21" s="4"/>
      <c r="C21" s="26"/>
      <c r="D21" s="26"/>
      <c r="E21" s="29"/>
      <c r="F21" s="49" t="s">
        <v>141</v>
      </c>
      <c r="G21" s="29"/>
      <c r="N21" s="29" t="s">
        <v>33</v>
      </c>
      <c r="O21" s="122" t="s">
        <v>77</v>
      </c>
      <c r="P21" s="4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1:41" ht="19.5" customHeight="1" x14ac:dyDescent="0.5">
      <c r="A22" s="121" t="s">
        <v>147</v>
      </c>
      <c r="B22" s="121"/>
      <c r="C22" s="121"/>
      <c r="D22" s="26"/>
      <c r="E22" s="29"/>
      <c r="F22" s="49" t="s">
        <v>140</v>
      </c>
      <c r="G22" s="29"/>
      <c r="N22" s="29" t="s">
        <v>142</v>
      </c>
      <c r="O22" s="4" t="s">
        <v>148</v>
      </c>
      <c r="P22" s="4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1:41" ht="19.5" customHeight="1" x14ac:dyDescent="0.5">
      <c r="A23" s="121"/>
      <c r="B23" s="121"/>
      <c r="C23" s="121"/>
      <c r="D23" s="26"/>
      <c r="E23" s="45"/>
      <c r="F23" s="49"/>
      <c r="G23" s="45"/>
      <c r="N23" s="45"/>
      <c r="O23" s="4"/>
      <c r="P23" s="4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1:41" ht="19.5" customHeight="1" x14ac:dyDescent="0.5">
      <c r="A24" s="121"/>
      <c r="B24" s="121"/>
      <c r="C24" s="121"/>
      <c r="D24" s="26"/>
      <c r="E24" s="29"/>
      <c r="F24" s="49"/>
      <c r="G24" s="29"/>
      <c r="N24" s="29"/>
      <c r="O24" s="4"/>
      <c r="P24" s="4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1:41" ht="21.75" x14ac:dyDescent="0.5">
      <c r="A25" s="58" t="s">
        <v>153</v>
      </c>
      <c r="B25" s="58"/>
      <c r="C25" s="58"/>
      <c r="D25" s="58"/>
      <c r="E25" s="58"/>
      <c r="F25" s="58"/>
      <c r="G25" s="58"/>
      <c r="H25" s="58"/>
      <c r="V25" s="181" t="s">
        <v>164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224"/>
      <c r="AJ25" s="101"/>
      <c r="AK25" s="36"/>
      <c r="AL25" s="36"/>
      <c r="AM25" s="36"/>
      <c r="AN25" s="36"/>
      <c r="AO25" s="36"/>
    </row>
    <row r="26" spans="1:41" ht="21.75" x14ac:dyDescent="0.5">
      <c r="A26" s="99" t="s">
        <v>37</v>
      </c>
      <c r="B26" s="99"/>
      <c r="C26" s="99"/>
      <c r="D26" s="99"/>
      <c r="E26" s="99"/>
      <c r="F26" s="99"/>
      <c r="G26" s="99"/>
      <c r="H26" s="99"/>
      <c r="V26" s="181" t="s">
        <v>168</v>
      </c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224"/>
      <c r="AJ26" s="94"/>
      <c r="AK26" s="173"/>
      <c r="AL26" s="173"/>
      <c r="AM26" s="173"/>
      <c r="AN26" s="173"/>
      <c r="AO26" s="173"/>
    </row>
    <row r="27" spans="1:41" ht="21.75" x14ac:dyDescent="0.5">
      <c r="AJ27" s="36"/>
      <c r="AK27" s="173"/>
      <c r="AL27" s="173"/>
      <c r="AM27" s="173"/>
      <c r="AN27" s="173"/>
      <c r="AO27" s="173"/>
    </row>
    <row r="28" spans="1:41" ht="21.75" x14ac:dyDescent="0.5">
      <c r="A28" s="185" t="s">
        <v>40</v>
      </c>
      <c r="B28" s="182" t="s">
        <v>8</v>
      </c>
      <c r="C28" s="182"/>
      <c r="D28" s="182"/>
      <c r="E28" s="182" t="s">
        <v>9</v>
      </c>
      <c r="F28" s="182"/>
      <c r="G28" s="182"/>
      <c r="H28" s="182" t="s">
        <v>10</v>
      </c>
      <c r="I28" s="182"/>
      <c r="J28" s="182"/>
      <c r="K28" s="182" t="s">
        <v>11</v>
      </c>
      <c r="L28" s="182"/>
      <c r="M28" s="182"/>
      <c r="N28" s="182" t="s">
        <v>12</v>
      </c>
      <c r="O28" s="182"/>
      <c r="P28" s="182"/>
      <c r="Q28" s="182" t="s">
        <v>14</v>
      </c>
      <c r="R28" s="182"/>
      <c r="S28" s="182"/>
      <c r="T28" s="182"/>
      <c r="U28" s="182"/>
      <c r="AJ28" s="36"/>
      <c r="AK28" s="173"/>
      <c r="AL28" s="173"/>
      <c r="AM28" s="173"/>
      <c r="AN28" s="173"/>
      <c r="AO28" s="173"/>
    </row>
    <row r="29" spans="1:41" ht="21.75" customHeight="1" x14ac:dyDescent="0.5">
      <c r="A29" s="186"/>
      <c r="B29" s="105" t="s">
        <v>46</v>
      </c>
      <c r="C29" s="105" t="s">
        <v>137</v>
      </c>
      <c r="D29" s="106" t="s">
        <v>20</v>
      </c>
      <c r="E29" s="105" t="s">
        <v>46</v>
      </c>
      <c r="F29" s="105" t="s">
        <v>137</v>
      </c>
      <c r="G29" s="106" t="s">
        <v>20</v>
      </c>
      <c r="H29" s="105" t="s">
        <v>46</v>
      </c>
      <c r="I29" s="105" t="s">
        <v>137</v>
      </c>
      <c r="J29" s="106" t="s">
        <v>20</v>
      </c>
      <c r="K29" s="105" t="s">
        <v>46</v>
      </c>
      <c r="L29" s="105" t="s">
        <v>137</v>
      </c>
      <c r="M29" s="106" t="s">
        <v>20</v>
      </c>
      <c r="N29" s="105" t="s">
        <v>46</v>
      </c>
      <c r="O29" s="105" t="s">
        <v>137</v>
      </c>
      <c r="P29" s="106" t="s">
        <v>20</v>
      </c>
      <c r="Q29" s="108">
        <v>2557</v>
      </c>
      <c r="R29" s="108">
        <v>2558</v>
      </c>
      <c r="S29" s="108">
        <v>2559</v>
      </c>
      <c r="T29" s="108">
        <v>2560</v>
      </c>
      <c r="U29" s="108">
        <v>2561</v>
      </c>
      <c r="AJ29" s="36"/>
      <c r="AK29" s="173"/>
      <c r="AL29" s="173"/>
      <c r="AM29" s="173"/>
      <c r="AN29" s="173"/>
      <c r="AO29" s="173"/>
    </row>
    <row r="30" spans="1:41" ht="19.5" customHeight="1" x14ac:dyDescent="0.5">
      <c r="A30" s="30" t="s">
        <v>41</v>
      </c>
      <c r="B30" s="81">
        <v>38.24</v>
      </c>
      <c r="C30" s="8">
        <v>41.13</v>
      </c>
      <c r="D30" s="12">
        <f>C30-B30</f>
        <v>2.8900000000000006</v>
      </c>
      <c r="E30" s="53">
        <v>45.4</v>
      </c>
      <c r="F30" s="53">
        <v>49.77</v>
      </c>
      <c r="G30" s="54">
        <v>4.37</v>
      </c>
      <c r="H30" s="53">
        <v>45.78</v>
      </c>
      <c r="I30" s="53">
        <v>53.92</v>
      </c>
      <c r="J30" s="54">
        <v>8.14</v>
      </c>
      <c r="K30" s="53">
        <v>52.55</v>
      </c>
      <c r="L30" s="53">
        <v>63.74</v>
      </c>
      <c r="M30" s="54">
        <v>11.19</v>
      </c>
      <c r="N30" s="8">
        <v>58.55</v>
      </c>
      <c r="O30" s="8">
        <v>69.849999999999994</v>
      </c>
      <c r="P30" s="16">
        <f>O30-N30</f>
        <v>11.299999999999997</v>
      </c>
      <c r="Q30" s="152">
        <v>2.8900000000000006</v>
      </c>
      <c r="R30" s="151">
        <v>4.37</v>
      </c>
      <c r="S30" s="151">
        <v>8.14</v>
      </c>
      <c r="T30" s="151">
        <v>11.19</v>
      </c>
      <c r="U30" s="151">
        <v>11.299999999999997</v>
      </c>
      <c r="AJ30" s="36"/>
      <c r="AK30" s="173"/>
      <c r="AL30" s="173"/>
      <c r="AM30" s="173"/>
      <c r="AN30" s="173"/>
      <c r="AO30" s="173"/>
    </row>
    <row r="31" spans="1:41" ht="19.5" customHeight="1" x14ac:dyDescent="0.5">
      <c r="A31" s="30" t="s">
        <v>42</v>
      </c>
      <c r="B31" s="8">
        <v>34.770000000000003</v>
      </c>
      <c r="C31" s="8">
        <v>39.97</v>
      </c>
      <c r="D31" s="12">
        <f>C31-B31</f>
        <v>5.1999999999999957</v>
      </c>
      <c r="E31" s="53">
        <v>45.82</v>
      </c>
      <c r="F31" s="53">
        <v>48.77</v>
      </c>
      <c r="G31" s="54">
        <v>2.95</v>
      </c>
      <c r="H31" s="53">
        <v>41.19</v>
      </c>
      <c r="I31" s="53">
        <v>47.9</v>
      </c>
      <c r="J31" s="54">
        <v>6.71</v>
      </c>
      <c r="K31" s="53">
        <v>49.04</v>
      </c>
      <c r="L31" s="53">
        <v>56.5</v>
      </c>
      <c r="M31" s="54">
        <v>7.46</v>
      </c>
      <c r="N31" s="8">
        <v>50.67</v>
      </c>
      <c r="O31" s="8">
        <v>65.180000000000007</v>
      </c>
      <c r="P31" s="16">
        <f>O31-N31</f>
        <v>14.510000000000005</v>
      </c>
      <c r="Q31" s="151">
        <v>5.1999999999999957</v>
      </c>
      <c r="R31" s="152">
        <v>2.95</v>
      </c>
      <c r="S31" s="151">
        <v>6.71</v>
      </c>
      <c r="T31" s="151">
        <v>7.46</v>
      </c>
      <c r="U31" s="151">
        <v>14.510000000000005</v>
      </c>
    </row>
    <row r="32" spans="1:41" ht="19.5" customHeight="1" x14ac:dyDescent="0.5">
      <c r="A32" s="30" t="s">
        <v>43</v>
      </c>
      <c r="B32" s="8">
        <v>27.96</v>
      </c>
      <c r="C32" s="8">
        <v>31.8</v>
      </c>
      <c r="D32" s="12">
        <f>C32-B32</f>
        <v>3.84</v>
      </c>
      <c r="E32" s="53">
        <v>34.4</v>
      </c>
      <c r="F32" s="53">
        <v>35.700000000000003</v>
      </c>
      <c r="G32" s="54">
        <v>1.3</v>
      </c>
      <c r="H32" s="53">
        <v>60.21</v>
      </c>
      <c r="I32" s="53">
        <v>68.650000000000006</v>
      </c>
      <c r="J32" s="54">
        <v>8.44</v>
      </c>
      <c r="K32" s="53">
        <v>48.73</v>
      </c>
      <c r="L32" s="53">
        <v>57.69</v>
      </c>
      <c r="M32" s="54">
        <v>8.9600000000000009</v>
      </c>
      <c r="N32" s="8">
        <v>62.13</v>
      </c>
      <c r="O32" s="8">
        <v>78.510000000000005</v>
      </c>
      <c r="P32" s="16">
        <f>O32-N32</f>
        <v>16.380000000000003</v>
      </c>
      <c r="Q32" s="153">
        <v>3.84</v>
      </c>
      <c r="R32" s="152">
        <v>1.3</v>
      </c>
      <c r="S32" s="151">
        <v>8.44</v>
      </c>
      <c r="T32" s="151">
        <v>8.9600000000000009</v>
      </c>
      <c r="U32" s="151">
        <v>16.380000000000003</v>
      </c>
      <c r="AK32" s="30" t="s">
        <v>41</v>
      </c>
      <c r="AL32" s="30" t="s">
        <v>42</v>
      </c>
      <c r="AM32" s="30" t="s">
        <v>43</v>
      </c>
      <c r="AN32" s="30" t="s">
        <v>44</v>
      </c>
      <c r="AO32" s="30" t="s">
        <v>45</v>
      </c>
    </row>
    <row r="33" spans="1:41" ht="19.5" customHeight="1" x14ac:dyDescent="0.5">
      <c r="A33" s="30" t="s">
        <v>44</v>
      </c>
      <c r="B33" s="8">
        <v>36.29</v>
      </c>
      <c r="C33" s="8">
        <v>42.48</v>
      </c>
      <c r="D33" s="12">
        <f>C33-B33</f>
        <v>6.1899999999999977</v>
      </c>
      <c r="E33" s="53">
        <v>43.31</v>
      </c>
      <c r="F33" s="53">
        <v>47.33</v>
      </c>
      <c r="G33" s="54">
        <v>4.0199999999999996</v>
      </c>
      <c r="H33" s="53">
        <v>45.1</v>
      </c>
      <c r="I33" s="53">
        <v>52.72</v>
      </c>
      <c r="J33" s="54">
        <v>7.62</v>
      </c>
      <c r="K33" s="53">
        <v>44.22</v>
      </c>
      <c r="L33" s="53">
        <v>52.19</v>
      </c>
      <c r="M33" s="54">
        <v>7.97</v>
      </c>
      <c r="N33" s="8">
        <v>47.05</v>
      </c>
      <c r="O33" s="8">
        <v>53.05</v>
      </c>
      <c r="P33" s="16">
        <f>O33-N33</f>
        <v>6</v>
      </c>
      <c r="Q33" s="151">
        <v>6.1899999999999977</v>
      </c>
      <c r="R33" s="151">
        <v>4.0199999999999996</v>
      </c>
      <c r="S33" s="151">
        <v>7.62</v>
      </c>
      <c r="T33" s="151">
        <v>7.97</v>
      </c>
      <c r="U33" s="151">
        <v>6</v>
      </c>
      <c r="AJ33" s="108">
        <v>2557</v>
      </c>
      <c r="AK33" s="152">
        <v>2.8900000000000006</v>
      </c>
      <c r="AL33" s="151">
        <v>5.1999999999999957</v>
      </c>
      <c r="AM33" s="153">
        <v>3.84</v>
      </c>
      <c r="AN33" s="151">
        <v>6.1899999999999977</v>
      </c>
      <c r="AO33" s="151">
        <v>3.110000000000003</v>
      </c>
    </row>
    <row r="34" spans="1:41" ht="19.5" customHeight="1" x14ac:dyDescent="0.5">
      <c r="A34" s="30" t="s">
        <v>45</v>
      </c>
      <c r="B34" s="8">
        <v>31.63</v>
      </c>
      <c r="C34" s="8">
        <v>34.74</v>
      </c>
      <c r="D34" s="12">
        <f>C34-B34</f>
        <v>3.110000000000003</v>
      </c>
      <c r="E34" s="53">
        <v>42.27</v>
      </c>
      <c r="F34" s="53">
        <v>50.55</v>
      </c>
      <c r="G34" s="54">
        <v>8.2799999999999994</v>
      </c>
      <c r="H34" s="53">
        <v>40.1</v>
      </c>
      <c r="I34" s="53">
        <v>47.22</v>
      </c>
      <c r="J34" s="54">
        <v>7.12</v>
      </c>
      <c r="K34" s="53">
        <v>48.36</v>
      </c>
      <c r="L34" s="53">
        <v>61.91</v>
      </c>
      <c r="M34" s="54">
        <v>13.55</v>
      </c>
      <c r="N34" s="8">
        <v>58.62</v>
      </c>
      <c r="O34" s="8">
        <v>74.430000000000007</v>
      </c>
      <c r="P34" s="16">
        <f>O34-N34</f>
        <v>15.810000000000009</v>
      </c>
      <c r="Q34" s="151">
        <v>3.110000000000003</v>
      </c>
      <c r="R34" s="151">
        <v>8.2799999999999994</v>
      </c>
      <c r="S34" s="151">
        <v>7.12</v>
      </c>
      <c r="T34" s="151">
        <v>13.55</v>
      </c>
      <c r="U34" s="151">
        <v>15.810000000000009</v>
      </c>
      <c r="AJ34" s="108">
        <v>2558</v>
      </c>
      <c r="AK34" s="151">
        <v>4.37</v>
      </c>
      <c r="AL34" s="152">
        <v>2.95</v>
      </c>
      <c r="AM34" s="152">
        <v>1.3</v>
      </c>
      <c r="AN34" s="151">
        <v>4.0199999999999996</v>
      </c>
      <c r="AO34" s="151">
        <v>8.2799999999999994</v>
      </c>
    </row>
    <row r="35" spans="1:41" ht="19.5" customHeight="1" x14ac:dyDescent="0.5">
      <c r="A35" s="144" t="s">
        <v>161</v>
      </c>
      <c r="AJ35" s="108">
        <v>2559</v>
      </c>
      <c r="AK35" s="151">
        <v>8.14</v>
      </c>
      <c r="AL35" s="151">
        <v>6.71</v>
      </c>
      <c r="AM35" s="151">
        <v>8.44</v>
      </c>
      <c r="AN35" s="151">
        <v>7.62</v>
      </c>
      <c r="AO35" s="151">
        <v>7.12</v>
      </c>
    </row>
    <row r="36" spans="1:41" ht="19.5" customHeight="1" x14ac:dyDescent="0.5">
      <c r="A36" s="23"/>
      <c r="B36" s="4" t="s">
        <v>21</v>
      </c>
      <c r="C36" s="4"/>
      <c r="D36" s="4"/>
      <c r="E36" s="4"/>
      <c r="K36" s="19"/>
      <c r="L36" s="4" t="s">
        <v>22</v>
      </c>
      <c r="AJ36" s="108">
        <v>2560</v>
      </c>
      <c r="AK36" s="151">
        <v>11.19</v>
      </c>
      <c r="AL36" s="151">
        <v>7.46</v>
      </c>
      <c r="AM36" s="151">
        <v>8.9600000000000009</v>
      </c>
      <c r="AN36" s="151">
        <v>7.97</v>
      </c>
      <c r="AO36" s="151">
        <v>13.55</v>
      </c>
    </row>
    <row r="37" spans="1:41" ht="19.5" customHeight="1" x14ac:dyDescent="0.5">
      <c r="A37" s="20"/>
      <c r="B37" s="4" t="s">
        <v>23</v>
      </c>
      <c r="C37" s="4"/>
      <c r="D37" s="4"/>
      <c r="E37" s="4"/>
      <c r="K37" s="21"/>
      <c r="L37" s="4" t="s">
        <v>24</v>
      </c>
      <c r="AJ37" s="108">
        <v>2561</v>
      </c>
      <c r="AK37" s="151">
        <v>11.299999999999997</v>
      </c>
      <c r="AL37" s="151">
        <v>14.510000000000005</v>
      </c>
      <c r="AM37" s="151">
        <v>16.380000000000003</v>
      </c>
      <c r="AN37" s="151">
        <v>6</v>
      </c>
      <c r="AO37" s="151">
        <v>15.810000000000009</v>
      </c>
    </row>
    <row r="38" spans="1:41" ht="19.5" customHeight="1" x14ac:dyDescent="0.55000000000000004">
      <c r="A38" s="3"/>
      <c r="B38" s="24"/>
      <c r="C38" s="5"/>
      <c r="D38" s="3"/>
      <c r="E38" s="3"/>
    </row>
    <row r="39" spans="1:41" ht="19.5" customHeight="1" x14ac:dyDescent="0.5">
      <c r="A39" s="121" t="s">
        <v>143</v>
      </c>
      <c r="B39" s="121"/>
      <c r="C39" s="121"/>
      <c r="D39" s="121"/>
      <c r="E39" s="29"/>
      <c r="F39" s="49" t="s">
        <v>138</v>
      </c>
      <c r="G39" s="29"/>
      <c r="N39" s="29" t="s">
        <v>33</v>
      </c>
      <c r="O39" s="122" t="s">
        <v>77</v>
      </c>
      <c r="P39" s="4"/>
    </row>
    <row r="40" spans="1:41" ht="19.5" customHeight="1" x14ac:dyDescent="0.5">
      <c r="A40" s="4" t="s">
        <v>144</v>
      </c>
      <c r="B40" s="4"/>
      <c r="C40" s="26"/>
      <c r="D40" s="26"/>
      <c r="E40" s="29"/>
      <c r="F40" s="49" t="s">
        <v>138</v>
      </c>
      <c r="G40" s="29"/>
      <c r="N40" s="29" t="s">
        <v>33</v>
      </c>
      <c r="O40" s="122" t="s">
        <v>77</v>
      </c>
      <c r="P40" s="4"/>
    </row>
    <row r="41" spans="1:41" ht="19.5" customHeight="1" x14ac:dyDescent="0.5">
      <c r="A41" s="4" t="s">
        <v>145</v>
      </c>
      <c r="B41" s="4"/>
      <c r="C41" s="26"/>
      <c r="D41" s="26"/>
      <c r="E41" s="29"/>
      <c r="F41" s="49" t="s">
        <v>139</v>
      </c>
      <c r="G41" s="29"/>
      <c r="N41" s="29" t="s">
        <v>33</v>
      </c>
      <c r="O41" s="122" t="s">
        <v>77</v>
      </c>
      <c r="P41" s="4"/>
    </row>
    <row r="42" spans="1:41" ht="19.5" customHeight="1" x14ac:dyDescent="0.5">
      <c r="A42" s="4" t="s">
        <v>146</v>
      </c>
      <c r="B42" s="4"/>
      <c r="C42" s="26"/>
      <c r="D42" s="26"/>
      <c r="E42" s="29"/>
      <c r="F42" s="49" t="s">
        <v>141</v>
      </c>
      <c r="G42" s="29"/>
      <c r="N42" s="29" t="s">
        <v>33</v>
      </c>
      <c r="O42" s="122" t="s">
        <v>77</v>
      </c>
      <c r="P42" s="4"/>
    </row>
    <row r="43" spans="1:41" ht="19.5" customHeight="1" x14ac:dyDescent="0.5">
      <c r="A43" s="121" t="s">
        <v>147</v>
      </c>
      <c r="B43" s="121"/>
      <c r="C43" s="121"/>
      <c r="D43" s="26"/>
      <c r="E43" s="29"/>
      <c r="F43" s="49" t="s">
        <v>140</v>
      </c>
      <c r="G43" s="29"/>
      <c r="N43" s="29" t="s">
        <v>142</v>
      </c>
      <c r="O43" s="4" t="s">
        <v>148</v>
      </c>
      <c r="P43" s="4"/>
      <c r="V43" s="29"/>
      <c r="W43" s="29" t="s">
        <v>169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41" ht="21.75" x14ac:dyDescent="0.5">
      <c r="A44" s="4"/>
      <c r="B44" s="4"/>
      <c r="C44" s="26"/>
      <c r="D44" s="26"/>
      <c r="E44" s="29"/>
      <c r="F44" s="49"/>
      <c r="G44" s="29"/>
      <c r="N44" s="29"/>
      <c r="O44" s="122"/>
      <c r="P44" s="4"/>
      <c r="V44" s="29" t="s">
        <v>170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41" ht="21.75" x14ac:dyDescent="0.5">
      <c r="A45" s="4"/>
      <c r="B45" s="4"/>
      <c r="C45" s="26"/>
      <c r="D45" s="26"/>
      <c r="E45" s="29"/>
      <c r="F45" s="49"/>
      <c r="G45" s="29"/>
      <c r="N45" s="29"/>
      <c r="O45" s="122"/>
      <c r="P45" s="4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41" ht="21.75" x14ac:dyDescent="0.5">
      <c r="A46" s="4"/>
      <c r="B46" s="4"/>
      <c r="C46" s="26"/>
      <c r="D46" s="26"/>
      <c r="E46" s="29"/>
      <c r="F46" s="49"/>
      <c r="G46" s="29"/>
      <c r="N46" s="29"/>
      <c r="O46" s="122"/>
      <c r="P46" s="4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41" ht="21.75" x14ac:dyDescent="0.5">
      <c r="A47" s="4"/>
      <c r="B47" s="4"/>
      <c r="C47" s="26"/>
      <c r="D47" s="26"/>
      <c r="E47" s="29"/>
      <c r="F47" s="49"/>
      <c r="G47" s="29"/>
      <c r="N47" s="29"/>
      <c r="O47" s="122"/>
      <c r="P47" s="4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41" ht="21.75" x14ac:dyDescent="0.5">
      <c r="A48" s="4"/>
      <c r="B48" s="4"/>
      <c r="C48" s="26"/>
      <c r="D48" s="26"/>
      <c r="E48" s="29"/>
      <c r="F48" s="49"/>
      <c r="G48" s="29"/>
      <c r="N48" s="29"/>
      <c r="O48" s="122"/>
      <c r="P48" s="4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41" ht="21.75" x14ac:dyDescent="0.5">
      <c r="A49" s="4"/>
      <c r="B49" s="4"/>
      <c r="C49" s="26"/>
      <c r="D49" s="26"/>
      <c r="E49" s="45"/>
      <c r="F49" s="49"/>
      <c r="G49" s="45"/>
      <c r="N49" s="45"/>
      <c r="O49" s="122"/>
      <c r="P49" s="4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41" ht="21.75" x14ac:dyDescent="0.5">
      <c r="A50" s="121"/>
      <c r="B50" s="121"/>
      <c r="C50" s="121"/>
      <c r="D50" s="26"/>
      <c r="E50" s="29"/>
      <c r="F50" s="49"/>
      <c r="G50" s="29"/>
      <c r="N50" s="29"/>
      <c r="O50" s="4"/>
      <c r="P50" s="4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41" ht="21.75" x14ac:dyDescent="0.5">
      <c r="A51" s="58" t="s">
        <v>152</v>
      </c>
      <c r="B51" s="58"/>
      <c r="C51" s="58"/>
      <c r="D51" s="58"/>
      <c r="E51" s="58"/>
      <c r="F51" s="58"/>
      <c r="G51" s="58"/>
      <c r="H51" s="58"/>
      <c r="I51" s="112"/>
      <c r="J51" s="112"/>
      <c r="K51" s="112"/>
      <c r="L51" s="112"/>
      <c r="M51" s="112"/>
      <c r="N51" s="112"/>
      <c r="O51" s="112"/>
      <c r="P51" s="112"/>
      <c r="Q51" s="90"/>
      <c r="R51" s="90"/>
      <c r="S51" s="90"/>
      <c r="T51" s="90"/>
      <c r="U51" s="90"/>
      <c r="V51" s="181" t="s">
        <v>164</v>
      </c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224"/>
      <c r="AJ51" s="34"/>
      <c r="AK51" s="229">
        <v>2557</v>
      </c>
      <c r="AL51" s="108">
        <v>2558</v>
      </c>
      <c r="AM51" s="108">
        <v>2559</v>
      </c>
      <c r="AN51" s="108">
        <v>2560</v>
      </c>
      <c r="AO51" s="108">
        <v>2561</v>
      </c>
    </row>
    <row r="52" spans="1:41" ht="21.75" x14ac:dyDescent="0.5">
      <c r="A52" s="99" t="s">
        <v>48</v>
      </c>
      <c r="B52" s="99"/>
      <c r="C52" s="99"/>
      <c r="D52" s="99"/>
      <c r="E52" s="99"/>
      <c r="F52" s="99"/>
      <c r="G52" s="99"/>
      <c r="H52" s="99"/>
      <c r="I52" s="112"/>
      <c r="J52" s="112"/>
      <c r="K52" s="112"/>
      <c r="L52" s="112"/>
      <c r="M52" s="112"/>
      <c r="N52" s="112"/>
      <c r="O52" s="112"/>
      <c r="P52" s="112"/>
      <c r="Q52" s="90"/>
      <c r="R52" s="90"/>
      <c r="S52" s="90"/>
      <c r="T52" s="90"/>
      <c r="U52" s="90"/>
      <c r="V52" s="181" t="s">
        <v>171</v>
      </c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224"/>
      <c r="AJ52" s="228" t="s">
        <v>55</v>
      </c>
      <c r="AK52" s="230">
        <v>6.2199999999999989</v>
      </c>
      <c r="AL52" s="155">
        <v>3.3200000000000003</v>
      </c>
      <c r="AM52" s="155">
        <v>10.739999999999995</v>
      </c>
      <c r="AN52" s="153" t="s">
        <v>77</v>
      </c>
      <c r="AO52" s="153" t="s">
        <v>77</v>
      </c>
    </row>
    <row r="53" spans="1:41" ht="21.75" x14ac:dyDescent="0.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90"/>
      <c r="R53" s="90"/>
      <c r="S53" s="90"/>
      <c r="T53" s="90"/>
      <c r="U53" s="90"/>
      <c r="V53" s="34"/>
      <c r="AJ53" s="47" t="s">
        <v>56</v>
      </c>
      <c r="AK53" s="154">
        <v>7.5799999999999983</v>
      </c>
      <c r="AL53" s="155">
        <v>3.0300000000000011</v>
      </c>
      <c r="AM53" s="155">
        <v>7.25</v>
      </c>
      <c r="AN53" s="153" t="s">
        <v>77</v>
      </c>
      <c r="AO53" s="153" t="s">
        <v>77</v>
      </c>
    </row>
    <row r="54" spans="1:41" ht="21.75" x14ac:dyDescent="0.5">
      <c r="A54" s="185" t="s">
        <v>40</v>
      </c>
      <c r="B54" s="187" t="s">
        <v>8</v>
      </c>
      <c r="C54" s="188"/>
      <c r="D54" s="189"/>
      <c r="E54" s="187" t="s">
        <v>9</v>
      </c>
      <c r="F54" s="188"/>
      <c r="G54" s="189"/>
      <c r="H54" s="187" t="s">
        <v>10</v>
      </c>
      <c r="I54" s="188"/>
      <c r="J54" s="189"/>
      <c r="K54" s="187" t="s">
        <v>11</v>
      </c>
      <c r="L54" s="188"/>
      <c r="M54" s="189"/>
      <c r="N54" s="187" t="s">
        <v>12</v>
      </c>
      <c r="O54" s="188"/>
      <c r="P54" s="189"/>
      <c r="Q54" s="187" t="s">
        <v>14</v>
      </c>
      <c r="R54" s="188"/>
      <c r="S54" s="188"/>
      <c r="T54" s="188"/>
      <c r="U54" s="189"/>
      <c r="V54" s="34"/>
      <c r="AJ54" s="30" t="s">
        <v>57</v>
      </c>
      <c r="AK54" s="154">
        <v>7.3599999999999994</v>
      </c>
      <c r="AL54" s="155">
        <v>8.769999999999996</v>
      </c>
      <c r="AM54" s="155">
        <v>7.5900000000000034</v>
      </c>
      <c r="AN54" s="153" t="s">
        <v>77</v>
      </c>
      <c r="AO54" s="153" t="s">
        <v>77</v>
      </c>
    </row>
    <row r="55" spans="1:41" ht="21.75" customHeight="1" x14ac:dyDescent="0.5">
      <c r="A55" s="186"/>
      <c r="B55" s="105" t="s">
        <v>46</v>
      </c>
      <c r="C55" s="105" t="s">
        <v>137</v>
      </c>
      <c r="D55" s="106" t="s">
        <v>20</v>
      </c>
      <c r="E55" s="105" t="s">
        <v>46</v>
      </c>
      <c r="F55" s="105" t="s">
        <v>137</v>
      </c>
      <c r="G55" s="106" t="s">
        <v>20</v>
      </c>
      <c r="H55" s="105" t="s">
        <v>46</v>
      </c>
      <c r="I55" s="105" t="s">
        <v>137</v>
      </c>
      <c r="J55" s="106" t="s">
        <v>20</v>
      </c>
      <c r="K55" s="105" t="s">
        <v>46</v>
      </c>
      <c r="L55" s="105" t="s">
        <v>137</v>
      </c>
      <c r="M55" s="106" t="s">
        <v>20</v>
      </c>
      <c r="N55" s="105" t="s">
        <v>46</v>
      </c>
      <c r="O55" s="105" t="s">
        <v>137</v>
      </c>
      <c r="P55" s="106" t="s">
        <v>20</v>
      </c>
      <c r="Q55" s="108">
        <v>2557</v>
      </c>
      <c r="R55" s="108">
        <v>2558</v>
      </c>
      <c r="S55" s="108">
        <v>2559</v>
      </c>
      <c r="T55" s="108">
        <v>2560</v>
      </c>
      <c r="U55" s="108">
        <v>2561</v>
      </c>
      <c r="V55" s="34"/>
      <c r="AJ55" s="30" t="s">
        <v>58</v>
      </c>
      <c r="AK55" s="154">
        <v>8.3299999999999983</v>
      </c>
      <c r="AL55" s="155">
        <v>9.0699999999999932</v>
      </c>
      <c r="AM55" s="155">
        <v>9.9099999999999966</v>
      </c>
      <c r="AN55" s="153" t="s">
        <v>77</v>
      </c>
      <c r="AO55" s="153" t="s">
        <v>77</v>
      </c>
    </row>
    <row r="56" spans="1:41" ht="19.5" customHeight="1" x14ac:dyDescent="0.5">
      <c r="A56" s="30" t="s">
        <v>55</v>
      </c>
      <c r="B56" s="81">
        <v>44.01</v>
      </c>
      <c r="C56" s="8">
        <v>50.23</v>
      </c>
      <c r="D56" s="12">
        <f t="shared" ref="D56:D66" si="5">C56-B56</f>
        <v>6.2199999999999989</v>
      </c>
      <c r="E56" s="118">
        <v>42.15</v>
      </c>
      <c r="F56" s="118">
        <v>45.47</v>
      </c>
      <c r="G56" s="119">
        <f t="shared" ref="G56:G66" si="6">F56-E56</f>
        <v>3.3200000000000003</v>
      </c>
      <c r="H56" s="118">
        <v>58.22</v>
      </c>
      <c r="I56" s="118">
        <v>68.959999999999994</v>
      </c>
      <c r="J56" s="119">
        <f t="shared" ref="J56:J66" si="7">I56-H56</f>
        <v>10.739999999999995</v>
      </c>
      <c r="K56" s="69" t="s">
        <v>77</v>
      </c>
      <c r="L56" s="69" t="s">
        <v>77</v>
      </c>
      <c r="M56" s="70" t="s">
        <v>77</v>
      </c>
      <c r="N56" s="69" t="s">
        <v>77</v>
      </c>
      <c r="O56" s="69" t="s">
        <v>77</v>
      </c>
      <c r="P56" s="70" t="s">
        <v>77</v>
      </c>
      <c r="Q56" s="154">
        <v>6.2199999999999989</v>
      </c>
      <c r="R56" s="155">
        <v>3.3200000000000003</v>
      </c>
      <c r="S56" s="155">
        <v>10.739999999999995</v>
      </c>
      <c r="T56" s="153" t="s">
        <v>77</v>
      </c>
      <c r="U56" s="153" t="s">
        <v>77</v>
      </c>
      <c r="V56" s="34"/>
      <c r="AJ56" s="30" t="s">
        <v>59</v>
      </c>
      <c r="AK56" s="156">
        <v>1.1400000000000006</v>
      </c>
      <c r="AL56" s="155">
        <v>4.9499999999999957</v>
      </c>
      <c r="AM56" s="155">
        <v>11.18</v>
      </c>
      <c r="AN56" s="153" t="s">
        <v>77</v>
      </c>
      <c r="AO56" s="153" t="s">
        <v>77</v>
      </c>
    </row>
    <row r="57" spans="1:41" ht="19.5" customHeight="1" x14ac:dyDescent="0.5">
      <c r="A57" s="30" t="s">
        <v>56</v>
      </c>
      <c r="B57" s="8">
        <v>67.83</v>
      </c>
      <c r="C57" s="8">
        <v>75.41</v>
      </c>
      <c r="D57" s="12">
        <f t="shared" si="5"/>
        <v>7.5799999999999983</v>
      </c>
      <c r="E57" s="118">
        <v>38.4</v>
      </c>
      <c r="F57" s="118">
        <v>41.43</v>
      </c>
      <c r="G57" s="119">
        <f t="shared" si="6"/>
        <v>3.0300000000000011</v>
      </c>
      <c r="H57" s="118">
        <v>31.1</v>
      </c>
      <c r="I57" s="118">
        <v>38.35</v>
      </c>
      <c r="J57" s="119">
        <f t="shared" si="7"/>
        <v>7.25</v>
      </c>
      <c r="K57" s="69" t="s">
        <v>77</v>
      </c>
      <c r="L57" s="69" t="s">
        <v>77</v>
      </c>
      <c r="M57" s="70" t="s">
        <v>77</v>
      </c>
      <c r="N57" s="69" t="s">
        <v>77</v>
      </c>
      <c r="O57" s="69" t="s">
        <v>77</v>
      </c>
      <c r="P57" s="70" t="s">
        <v>77</v>
      </c>
      <c r="Q57" s="154">
        <v>7.5799999999999983</v>
      </c>
      <c r="R57" s="155">
        <v>3.0300000000000011</v>
      </c>
      <c r="S57" s="155">
        <v>7.25</v>
      </c>
      <c r="T57" s="153" t="s">
        <v>77</v>
      </c>
      <c r="U57" s="153" t="s">
        <v>77</v>
      </c>
      <c r="V57" s="34"/>
      <c r="AJ57" s="30" t="s">
        <v>60</v>
      </c>
      <c r="AK57" s="154">
        <v>4.6499999999999986</v>
      </c>
      <c r="AL57" s="155">
        <v>5.8399999999999963</v>
      </c>
      <c r="AM57" s="155">
        <v>7.5799999999999983</v>
      </c>
      <c r="AN57" s="153" t="s">
        <v>77</v>
      </c>
      <c r="AO57" s="153" t="s">
        <v>77</v>
      </c>
    </row>
    <row r="58" spans="1:41" ht="19.5" customHeight="1" x14ac:dyDescent="0.5">
      <c r="A58" s="30" t="s">
        <v>57</v>
      </c>
      <c r="B58" s="8">
        <v>57.33</v>
      </c>
      <c r="C58" s="8">
        <v>64.69</v>
      </c>
      <c r="D58" s="12">
        <f t="shared" si="5"/>
        <v>7.3599999999999994</v>
      </c>
      <c r="E58" s="118">
        <v>69.08</v>
      </c>
      <c r="F58" s="118">
        <v>77.849999999999994</v>
      </c>
      <c r="G58" s="119">
        <f t="shared" si="6"/>
        <v>8.769999999999996</v>
      </c>
      <c r="H58" s="118">
        <v>64.78</v>
      </c>
      <c r="I58" s="118">
        <v>72.37</v>
      </c>
      <c r="J58" s="119">
        <f t="shared" si="7"/>
        <v>7.5900000000000034</v>
      </c>
      <c r="K58" s="69" t="s">
        <v>77</v>
      </c>
      <c r="L58" s="69" t="s">
        <v>77</v>
      </c>
      <c r="M58" s="70" t="s">
        <v>77</v>
      </c>
      <c r="N58" s="69" t="s">
        <v>77</v>
      </c>
      <c r="O58" s="69" t="s">
        <v>77</v>
      </c>
      <c r="P58" s="70" t="s">
        <v>77</v>
      </c>
      <c r="Q58" s="154">
        <v>7.3599999999999994</v>
      </c>
      <c r="R58" s="155">
        <v>8.769999999999996</v>
      </c>
      <c r="S58" s="155">
        <v>7.5900000000000034</v>
      </c>
      <c r="T58" s="153" t="s">
        <v>77</v>
      </c>
      <c r="U58" s="153" t="s">
        <v>77</v>
      </c>
      <c r="V58" s="34"/>
      <c r="AJ58" s="30" t="s">
        <v>61</v>
      </c>
      <c r="AK58" s="154">
        <v>6.4699999999999989</v>
      </c>
      <c r="AL58" s="155">
        <v>13.330000000000005</v>
      </c>
      <c r="AM58" s="155">
        <v>9.1700000000000017</v>
      </c>
      <c r="AN58" s="153" t="s">
        <v>77</v>
      </c>
      <c r="AO58" s="153" t="s">
        <v>77</v>
      </c>
    </row>
    <row r="59" spans="1:41" ht="19.5" customHeight="1" x14ac:dyDescent="0.5">
      <c r="A59" s="30" t="s">
        <v>58</v>
      </c>
      <c r="B59" s="8">
        <v>45.71</v>
      </c>
      <c r="C59" s="8">
        <v>54.04</v>
      </c>
      <c r="D59" s="12">
        <f t="shared" si="5"/>
        <v>8.3299999999999983</v>
      </c>
      <c r="E59" s="118">
        <v>57.89</v>
      </c>
      <c r="F59" s="118">
        <v>66.959999999999994</v>
      </c>
      <c r="G59" s="119">
        <f t="shared" si="6"/>
        <v>9.0699999999999932</v>
      </c>
      <c r="H59" s="118">
        <v>39.380000000000003</v>
      </c>
      <c r="I59" s="118">
        <v>49.29</v>
      </c>
      <c r="J59" s="119">
        <f t="shared" si="7"/>
        <v>9.9099999999999966</v>
      </c>
      <c r="K59" s="69" t="s">
        <v>77</v>
      </c>
      <c r="L59" s="69" t="s">
        <v>77</v>
      </c>
      <c r="M59" s="70" t="s">
        <v>77</v>
      </c>
      <c r="N59" s="69" t="s">
        <v>77</v>
      </c>
      <c r="O59" s="69" t="s">
        <v>77</v>
      </c>
      <c r="P59" s="70" t="s">
        <v>77</v>
      </c>
      <c r="Q59" s="154">
        <v>8.3299999999999983</v>
      </c>
      <c r="R59" s="155">
        <v>9.0699999999999932</v>
      </c>
      <c r="S59" s="155">
        <v>9.9099999999999966</v>
      </c>
      <c r="T59" s="153" t="s">
        <v>77</v>
      </c>
      <c r="U59" s="153" t="s">
        <v>77</v>
      </c>
      <c r="V59" s="34"/>
      <c r="AJ59" s="30" t="s">
        <v>62</v>
      </c>
      <c r="AK59" s="156">
        <v>2.3999999999999986</v>
      </c>
      <c r="AL59" s="157">
        <v>1.8500000000000014</v>
      </c>
      <c r="AM59" s="157">
        <v>0.54999999999999716</v>
      </c>
      <c r="AN59" s="153" t="s">
        <v>77</v>
      </c>
      <c r="AO59" s="153" t="s">
        <v>77</v>
      </c>
    </row>
    <row r="60" spans="1:41" ht="19.5" customHeight="1" x14ac:dyDescent="0.5">
      <c r="A60" s="30" t="s">
        <v>59</v>
      </c>
      <c r="B60" s="8">
        <v>39.08</v>
      </c>
      <c r="C60" s="8">
        <v>40.22</v>
      </c>
      <c r="D60" s="12">
        <f t="shared" si="5"/>
        <v>1.1400000000000006</v>
      </c>
      <c r="E60" s="118">
        <v>48.27</v>
      </c>
      <c r="F60" s="118">
        <v>53.22</v>
      </c>
      <c r="G60" s="119">
        <f t="shared" si="6"/>
        <v>4.9499999999999957</v>
      </c>
      <c r="H60" s="118">
        <v>45.4</v>
      </c>
      <c r="I60" s="118">
        <v>56.58</v>
      </c>
      <c r="J60" s="119">
        <f t="shared" si="7"/>
        <v>11.18</v>
      </c>
      <c r="K60" s="69" t="s">
        <v>77</v>
      </c>
      <c r="L60" s="69" t="s">
        <v>77</v>
      </c>
      <c r="M60" s="70" t="s">
        <v>77</v>
      </c>
      <c r="N60" s="69" t="s">
        <v>77</v>
      </c>
      <c r="O60" s="69" t="s">
        <v>77</v>
      </c>
      <c r="P60" s="70" t="s">
        <v>77</v>
      </c>
      <c r="Q60" s="156">
        <v>1.1400000000000006</v>
      </c>
      <c r="R60" s="155">
        <v>4.9499999999999957</v>
      </c>
      <c r="S60" s="155">
        <v>11.18</v>
      </c>
      <c r="T60" s="153" t="s">
        <v>77</v>
      </c>
      <c r="U60" s="153" t="s">
        <v>77</v>
      </c>
      <c r="V60" s="34"/>
      <c r="AJ60" s="30" t="s">
        <v>63</v>
      </c>
      <c r="AK60" s="156">
        <v>1.1999999999999957</v>
      </c>
      <c r="AL60" s="155">
        <v>3.0700000000000003</v>
      </c>
      <c r="AM60" s="155">
        <v>7.8599999999999994</v>
      </c>
      <c r="AN60" s="153" t="s">
        <v>77</v>
      </c>
      <c r="AO60" s="153" t="s">
        <v>77</v>
      </c>
    </row>
    <row r="61" spans="1:41" ht="19.5" customHeight="1" x14ac:dyDescent="0.5">
      <c r="A61" s="30" t="s">
        <v>60</v>
      </c>
      <c r="B61" s="59">
        <v>35.090000000000003</v>
      </c>
      <c r="C61" s="59">
        <v>39.74</v>
      </c>
      <c r="D61" s="12">
        <f t="shared" si="5"/>
        <v>4.6499999999999986</v>
      </c>
      <c r="E61" s="118">
        <v>36.880000000000003</v>
      </c>
      <c r="F61" s="118">
        <v>42.72</v>
      </c>
      <c r="G61" s="119">
        <f t="shared" si="6"/>
        <v>5.8399999999999963</v>
      </c>
      <c r="H61" s="118">
        <v>52.52</v>
      </c>
      <c r="I61" s="118">
        <v>60.1</v>
      </c>
      <c r="J61" s="119">
        <f t="shared" si="7"/>
        <v>7.5799999999999983</v>
      </c>
      <c r="K61" s="69" t="s">
        <v>77</v>
      </c>
      <c r="L61" s="69" t="s">
        <v>77</v>
      </c>
      <c r="M61" s="70" t="s">
        <v>77</v>
      </c>
      <c r="N61" s="69" t="s">
        <v>77</v>
      </c>
      <c r="O61" s="69" t="s">
        <v>77</v>
      </c>
      <c r="P61" s="70" t="s">
        <v>77</v>
      </c>
      <c r="Q61" s="154">
        <v>4.6499999999999986</v>
      </c>
      <c r="R61" s="155">
        <v>5.8399999999999963</v>
      </c>
      <c r="S61" s="155">
        <v>7.5799999999999983</v>
      </c>
      <c r="T61" s="153" t="s">
        <v>77</v>
      </c>
      <c r="U61" s="153" t="s">
        <v>77</v>
      </c>
      <c r="V61" s="34"/>
      <c r="AJ61" s="30" t="s">
        <v>64</v>
      </c>
      <c r="AK61" s="156">
        <v>0.26999999999999602</v>
      </c>
      <c r="AL61" s="155">
        <v>5.6899999999999977</v>
      </c>
      <c r="AM61" s="155">
        <v>6.259999999999998</v>
      </c>
      <c r="AN61" s="153" t="s">
        <v>77</v>
      </c>
      <c r="AO61" s="153" t="s">
        <v>77</v>
      </c>
    </row>
    <row r="62" spans="1:41" ht="19.5" customHeight="1" x14ac:dyDescent="0.5">
      <c r="A62" s="30" t="s">
        <v>61</v>
      </c>
      <c r="B62" s="81">
        <v>76.040000000000006</v>
      </c>
      <c r="C62" s="81">
        <v>82.51</v>
      </c>
      <c r="D62" s="12">
        <f t="shared" si="5"/>
        <v>6.4699999999999989</v>
      </c>
      <c r="E62" s="118">
        <v>60.04</v>
      </c>
      <c r="F62" s="118">
        <v>73.37</v>
      </c>
      <c r="G62" s="119">
        <f t="shared" si="6"/>
        <v>13.330000000000005</v>
      </c>
      <c r="H62" s="118">
        <v>52.32</v>
      </c>
      <c r="I62" s="118">
        <v>61.49</v>
      </c>
      <c r="J62" s="119">
        <f t="shared" si="7"/>
        <v>9.1700000000000017</v>
      </c>
      <c r="K62" s="69" t="s">
        <v>77</v>
      </c>
      <c r="L62" s="69" t="s">
        <v>77</v>
      </c>
      <c r="M62" s="70" t="s">
        <v>77</v>
      </c>
      <c r="N62" s="69" t="s">
        <v>77</v>
      </c>
      <c r="O62" s="69" t="s">
        <v>77</v>
      </c>
      <c r="P62" s="70" t="s">
        <v>77</v>
      </c>
      <c r="Q62" s="154">
        <v>6.4699999999999989</v>
      </c>
      <c r="R62" s="155">
        <v>13.330000000000005</v>
      </c>
      <c r="S62" s="155">
        <v>9.1700000000000017</v>
      </c>
      <c r="T62" s="153" t="s">
        <v>77</v>
      </c>
      <c r="U62" s="153" t="s">
        <v>77</v>
      </c>
      <c r="V62" s="34"/>
      <c r="AJ62" s="30" t="s">
        <v>65</v>
      </c>
      <c r="AK62" s="154">
        <v>7.1300000000000026</v>
      </c>
      <c r="AL62" s="155">
        <v>5.5399999999999991</v>
      </c>
      <c r="AM62" s="155">
        <v>11.809999999999995</v>
      </c>
      <c r="AN62" s="153" t="s">
        <v>77</v>
      </c>
      <c r="AO62" s="153" t="s">
        <v>77</v>
      </c>
    </row>
    <row r="63" spans="1:41" ht="19.5" customHeight="1" x14ac:dyDescent="0.5">
      <c r="A63" s="30" t="s">
        <v>62</v>
      </c>
      <c r="B63" s="81">
        <v>33.61</v>
      </c>
      <c r="C63" s="81">
        <v>36.01</v>
      </c>
      <c r="D63" s="12">
        <f t="shared" si="5"/>
        <v>2.3999999999999986</v>
      </c>
      <c r="E63" s="118">
        <v>40.43</v>
      </c>
      <c r="F63" s="118">
        <v>42.28</v>
      </c>
      <c r="G63" s="119">
        <f t="shared" si="6"/>
        <v>1.8500000000000014</v>
      </c>
      <c r="H63" s="118">
        <v>41.18</v>
      </c>
      <c r="I63" s="118">
        <v>41.73</v>
      </c>
      <c r="J63" s="119">
        <f t="shared" si="7"/>
        <v>0.54999999999999716</v>
      </c>
      <c r="K63" s="69" t="s">
        <v>77</v>
      </c>
      <c r="L63" s="69" t="s">
        <v>77</v>
      </c>
      <c r="M63" s="70" t="s">
        <v>77</v>
      </c>
      <c r="N63" s="69" t="s">
        <v>77</v>
      </c>
      <c r="O63" s="69" t="s">
        <v>77</v>
      </c>
      <c r="P63" s="70" t="s">
        <v>77</v>
      </c>
      <c r="Q63" s="156">
        <v>2.3999999999999986</v>
      </c>
      <c r="R63" s="157">
        <v>1.8500000000000014</v>
      </c>
      <c r="S63" s="157">
        <v>0.54999999999999716</v>
      </c>
      <c r="T63" s="153" t="s">
        <v>77</v>
      </c>
      <c r="U63" s="153" t="s">
        <v>77</v>
      </c>
      <c r="V63" s="34"/>
    </row>
    <row r="64" spans="1:41" ht="19.5" customHeight="1" x14ac:dyDescent="0.5">
      <c r="A64" s="30" t="s">
        <v>63</v>
      </c>
      <c r="B64" s="81">
        <v>39.56</v>
      </c>
      <c r="C64" s="81">
        <v>40.76</v>
      </c>
      <c r="D64" s="12">
        <f t="shared" si="5"/>
        <v>1.1999999999999957</v>
      </c>
      <c r="E64" s="118">
        <v>40.479999999999997</v>
      </c>
      <c r="F64" s="118">
        <v>43.55</v>
      </c>
      <c r="G64" s="119">
        <f t="shared" si="6"/>
        <v>3.0700000000000003</v>
      </c>
      <c r="H64" s="118">
        <v>52.76</v>
      </c>
      <c r="I64" s="118">
        <v>60.62</v>
      </c>
      <c r="J64" s="119">
        <f t="shared" si="7"/>
        <v>7.8599999999999994</v>
      </c>
      <c r="K64" s="69" t="s">
        <v>77</v>
      </c>
      <c r="L64" s="69" t="s">
        <v>77</v>
      </c>
      <c r="M64" s="70" t="s">
        <v>77</v>
      </c>
      <c r="N64" s="69" t="s">
        <v>77</v>
      </c>
      <c r="O64" s="69" t="s">
        <v>77</v>
      </c>
      <c r="P64" s="70" t="s">
        <v>77</v>
      </c>
      <c r="Q64" s="156">
        <v>1.1999999999999957</v>
      </c>
      <c r="R64" s="155">
        <v>3.0700000000000003</v>
      </c>
      <c r="S64" s="155">
        <v>7.8599999999999994</v>
      </c>
      <c r="T64" s="153" t="s">
        <v>77</v>
      </c>
      <c r="U64" s="153" t="s">
        <v>77</v>
      </c>
      <c r="V64" s="34"/>
    </row>
    <row r="65" spans="1:47" ht="19.5" customHeight="1" x14ac:dyDescent="0.5">
      <c r="A65" s="30" t="s">
        <v>64</v>
      </c>
      <c r="B65" s="81">
        <v>51.09</v>
      </c>
      <c r="C65" s="81">
        <v>51.36</v>
      </c>
      <c r="D65" s="12">
        <f t="shared" si="5"/>
        <v>0.26999999999999602</v>
      </c>
      <c r="E65" s="118">
        <v>33.840000000000003</v>
      </c>
      <c r="F65" s="118">
        <v>39.53</v>
      </c>
      <c r="G65" s="119">
        <f t="shared" si="6"/>
        <v>5.6899999999999977</v>
      </c>
      <c r="H65" s="118">
        <v>32.770000000000003</v>
      </c>
      <c r="I65" s="118">
        <v>39.03</v>
      </c>
      <c r="J65" s="119">
        <f t="shared" si="7"/>
        <v>6.259999999999998</v>
      </c>
      <c r="K65" s="69" t="s">
        <v>77</v>
      </c>
      <c r="L65" s="69" t="s">
        <v>77</v>
      </c>
      <c r="M65" s="70" t="s">
        <v>77</v>
      </c>
      <c r="N65" s="69" t="s">
        <v>77</v>
      </c>
      <c r="O65" s="69" t="s">
        <v>77</v>
      </c>
      <c r="P65" s="70" t="s">
        <v>77</v>
      </c>
      <c r="Q65" s="156">
        <v>0.26999999999999602</v>
      </c>
      <c r="R65" s="155">
        <v>5.6899999999999977</v>
      </c>
      <c r="S65" s="155">
        <v>6.259999999999998</v>
      </c>
      <c r="T65" s="153" t="s">
        <v>77</v>
      </c>
      <c r="U65" s="153" t="s">
        <v>77</v>
      </c>
      <c r="V65" s="34"/>
      <c r="AK65" s="30" t="s">
        <v>55</v>
      </c>
      <c r="AL65" s="30" t="s">
        <v>56</v>
      </c>
      <c r="AM65" s="30" t="s">
        <v>57</v>
      </c>
      <c r="AN65" s="30" t="s">
        <v>58</v>
      </c>
      <c r="AO65" s="30" t="s">
        <v>59</v>
      </c>
      <c r="AP65" s="30" t="s">
        <v>60</v>
      </c>
      <c r="AQ65" s="30" t="s">
        <v>61</v>
      </c>
      <c r="AR65" s="30" t="s">
        <v>62</v>
      </c>
      <c r="AS65" s="30" t="s">
        <v>63</v>
      </c>
      <c r="AT65" s="30" t="s">
        <v>64</v>
      </c>
      <c r="AU65" s="30" t="s">
        <v>65</v>
      </c>
    </row>
    <row r="66" spans="1:47" ht="19.5" customHeight="1" x14ac:dyDescent="0.5">
      <c r="A66" s="30" t="s">
        <v>65</v>
      </c>
      <c r="B66" s="81">
        <v>52.5</v>
      </c>
      <c r="C66" s="81">
        <v>59.63</v>
      </c>
      <c r="D66" s="12">
        <f t="shared" si="5"/>
        <v>7.1300000000000026</v>
      </c>
      <c r="E66" s="118">
        <v>43.09</v>
      </c>
      <c r="F66" s="118">
        <v>48.63</v>
      </c>
      <c r="G66" s="119">
        <f t="shared" si="6"/>
        <v>5.5399999999999991</v>
      </c>
      <c r="H66" s="118">
        <v>43.95</v>
      </c>
      <c r="I66" s="118">
        <v>55.76</v>
      </c>
      <c r="J66" s="119">
        <f t="shared" si="7"/>
        <v>11.809999999999995</v>
      </c>
      <c r="K66" s="69" t="s">
        <v>77</v>
      </c>
      <c r="L66" s="69" t="s">
        <v>77</v>
      </c>
      <c r="M66" s="70" t="s">
        <v>77</v>
      </c>
      <c r="N66" s="69" t="s">
        <v>77</v>
      </c>
      <c r="O66" s="69" t="s">
        <v>77</v>
      </c>
      <c r="P66" s="70" t="s">
        <v>77</v>
      </c>
      <c r="Q66" s="154">
        <v>7.1300000000000026</v>
      </c>
      <c r="R66" s="155">
        <v>5.5399999999999991</v>
      </c>
      <c r="S66" s="155">
        <v>11.809999999999995</v>
      </c>
      <c r="T66" s="153" t="s">
        <v>77</v>
      </c>
      <c r="U66" s="153" t="s">
        <v>77</v>
      </c>
      <c r="V66" s="34"/>
      <c r="AJ66" s="108">
        <v>2557</v>
      </c>
      <c r="AK66" s="154">
        <v>6.2199999999999989</v>
      </c>
      <c r="AL66" s="154">
        <v>7.5799999999999983</v>
      </c>
      <c r="AM66" s="154">
        <v>7.3599999999999994</v>
      </c>
      <c r="AN66" s="154">
        <v>8.3299999999999983</v>
      </c>
      <c r="AO66" s="156">
        <v>1.1400000000000006</v>
      </c>
      <c r="AP66" s="154">
        <v>4.6499999999999986</v>
      </c>
      <c r="AQ66" s="154">
        <v>6.4699999999999989</v>
      </c>
      <c r="AR66" s="156">
        <v>2.3999999999999986</v>
      </c>
      <c r="AS66" s="156">
        <v>1.1999999999999957</v>
      </c>
      <c r="AT66" s="156">
        <v>0.26999999999999602</v>
      </c>
      <c r="AU66" s="154">
        <v>7.1300000000000026</v>
      </c>
    </row>
    <row r="67" spans="1:47" ht="19.5" customHeight="1" x14ac:dyDescent="0.5">
      <c r="A67" s="99" t="s">
        <v>161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90"/>
      <c r="R67" s="90"/>
      <c r="S67" s="90"/>
      <c r="T67" s="90"/>
      <c r="U67" s="90"/>
      <c r="V67" s="34"/>
      <c r="AJ67" s="108">
        <v>2558</v>
      </c>
      <c r="AK67" s="155">
        <v>3.3200000000000003</v>
      </c>
      <c r="AL67" s="155">
        <v>3.0300000000000011</v>
      </c>
      <c r="AM67" s="155">
        <v>8.769999999999996</v>
      </c>
      <c r="AN67" s="155">
        <v>9.0699999999999932</v>
      </c>
      <c r="AO67" s="155">
        <v>4.9499999999999957</v>
      </c>
      <c r="AP67" s="155">
        <v>5.8399999999999963</v>
      </c>
      <c r="AQ67" s="155">
        <v>13.330000000000005</v>
      </c>
      <c r="AR67" s="157">
        <v>1.8500000000000014</v>
      </c>
      <c r="AS67" s="155">
        <v>3.0700000000000003</v>
      </c>
      <c r="AT67" s="155">
        <v>5.6899999999999977</v>
      </c>
      <c r="AU67" s="155">
        <v>5.5399999999999991</v>
      </c>
    </row>
    <row r="68" spans="1:47" ht="19.5" customHeight="1" x14ac:dyDescent="0.5">
      <c r="A68" s="23"/>
      <c r="B68" s="4" t="s">
        <v>21</v>
      </c>
      <c r="C68" s="4"/>
      <c r="D68" s="4"/>
      <c r="E68" s="4"/>
      <c r="K68" s="19"/>
      <c r="L68" s="4" t="s">
        <v>22</v>
      </c>
      <c r="V68" s="34"/>
      <c r="AJ68" s="108">
        <v>2559</v>
      </c>
      <c r="AK68" s="155">
        <v>10.739999999999995</v>
      </c>
      <c r="AL68" s="155">
        <v>7.25</v>
      </c>
      <c r="AM68" s="155">
        <v>7.5900000000000034</v>
      </c>
      <c r="AN68" s="155">
        <v>9.9099999999999966</v>
      </c>
      <c r="AO68" s="155">
        <v>11.18</v>
      </c>
      <c r="AP68" s="155">
        <v>7.5799999999999983</v>
      </c>
      <c r="AQ68" s="155">
        <v>9.1700000000000017</v>
      </c>
      <c r="AR68" s="157">
        <v>0.54999999999999716</v>
      </c>
      <c r="AS68" s="155">
        <v>7.8599999999999994</v>
      </c>
      <c r="AT68" s="155">
        <v>6.259999999999998</v>
      </c>
      <c r="AU68" s="155">
        <v>11.809999999999995</v>
      </c>
    </row>
    <row r="69" spans="1:47" ht="19.5" customHeight="1" x14ac:dyDescent="0.5">
      <c r="A69" s="20"/>
      <c r="B69" s="4" t="s">
        <v>23</v>
      </c>
      <c r="C69" s="4"/>
      <c r="D69" s="4"/>
      <c r="E69" s="4"/>
      <c r="K69" s="21"/>
      <c r="L69" s="4" t="s">
        <v>24</v>
      </c>
      <c r="V69" s="34"/>
      <c r="AJ69" s="108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</row>
    <row r="70" spans="1:47" ht="12" customHeight="1" x14ac:dyDescent="0.55000000000000004">
      <c r="A70" s="3"/>
      <c r="B70" s="24"/>
      <c r="C70" s="5"/>
      <c r="D70" s="3"/>
      <c r="E70" s="3"/>
      <c r="V70" s="34"/>
      <c r="AJ70" s="108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</row>
    <row r="71" spans="1:47" ht="19.5" customHeight="1" x14ac:dyDescent="0.5">
      <c r="A71" s="121" t="s">
        <v>143</v>
      </c>
      <c r="B71" s="121"/>
      <c r="C71" s="121"/>
      <c r="D71" s="121"/>
      <c r="E71" s="29"/>
      <c r="F71" s="49" t="s">
        <v>138</v>
      </c>
      <c r="G71" s="29"/>
      <c r="N71" s="29" t="s">
        <v>33</v>
      </c>
      <c r="O71" s="122" t="s">
        <v>77</v>
      </c>
      <c r="P71" s="4"/>
      <c r="V71" s="31"/>
      <c r="W71" s="29" t="s">
        <v>172</v>
      </c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47" ht="19.5" customHeight="1" x14ac:dyDescent="0.5">
      <c r="A72" s="4" t="s">
        <v>144</v>
      </c>
      <c r="B72" s="4"/>
      <c r="C72" s="26"/>
      <c r="D72" s="26"/>
      <c r="E72" s="29"/>
      <c r="F72" s="49" t="s">
        <v>138</v>
      </c>
      <c r="G72" s="29"/>
      <c r="N72" s="29" t="s">
        <v>33</v>
      </c>
      <c r="O72" s="122" t="s">
        <v>77</v>
      </c>
      <c r="P72" s="4"/>
      <c r="V72" s="31" t="s">
        <v>173</v>
      </c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47" ht="19.5" customHeight="1" x14ac:dyDescent="0.5">
      <c r="A73" s="4" t="s">
        <v>145</v>
      </c>
      <c r="B73" s="4"/>
      <c r="C73" s="26"/>
      <c r="D73" s="26"/>
      <c r="E73" s="29"/>
      <c r="F73" s="49" t="s">
        <v>139</v>
      </c>
      <c r="G73" s="29"/>
      <c r="N73" s="29" t="s">
        <v>33</v>
      </c>
      <c r="O73" s="122" t="s">
        <v>77</v>
      </c>
      <c r="P73" s="4"/>
      <c r="V73" s="31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47" ht="19.5" customHeight="1" x14ac:dyDescent="0.5">
      <c r="A74" s="4" t="s">
        <v>146</v>
      </c>
      <c r="B74" s="4"/>
      <c r="C74" s="26"/>
      <c r="D74" s="26"/>
      <c r="E74" s="29"/>
      <c r="F74" s="49" t="s">
        <v>141</v>
      </c>
      <c r="G74" s="29"/>
      <c r="N74" s="29" t="s">
        <v>33</v>
      </c>
      <c r="O74" s="122" t="s">
        <v>77</v>
      </c>
      <c r="P74" s="4"/>
      <c r="V74" s="31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47" ht="19.5" customHeight="1" x14ac:dyDescent="0.5">
      <c r="A75" s="121" t="s">
        <v>147</v>
      </c>
      <c r="B75" s="121"/>
      <c r="C75" s="121"/>
      <c r="D75" s="26"/>
      <c r="E75" s="29"/>
      <c r="F75" s="49" t="s">
        <v>140</v>
      </c>
      <c r="G75" s="29"/>
      <c r="N75" s="29" t="s">
        <v>142</v>
      </c>
      <c r="O75" s="4" t="s">
        <v>148</v>
      </c>
      <c r="P75" s="4"/>
      <c r="V75" s="31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47" ht="19.5" customHeight="1" x14ac:dyDescent="0.5">
      <c r="A76" s="121"/>
      <c r="B76" s="121"/>
      <c r="C76" s="121"/>
      <c r="D76" s="26"/>
      <c r="E76" s="45"/>
      <c r="F76" s="49"/>
      <c r="G76" s="45"/>
      <c r="N76" s="45"/>
      <c r="O76" s="4"/>
      <c r="P76" s="4"/>
      <c r="V76" s="46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:47" ht="19.5" customHeight="1" x14ac:dyDescent="0.5">
      <c r="A77" s="121"/>
      <c r="B77" s="121"/>
      <c r="C77" s="121"/>
      <c r="D77" s="26"/>
      <c r="E77" s="29"/>
      <c r="F77" s="49"/>
      <c r="G77" s="29"/>
      <c r="N77" s="29"/>
      <c r="O77" s="4"/>
      <c r="P77" s="4"/>
      <c r="V77" s="31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47" ht="21.75" x14ac:dyDescent="0.5">
      <c r="A78" s="58" t="s">
        <v>156</v>
      </c>
      <c r="B78" s="58"/>
      <c r="C78" s="58"/>
      <c r="D78" s="58"/>
      <c r="E78" s="58"/>
      <c r="F78" s="58"/>
      <c r="G78" s="58"/>
      <c r="H78" s="58"/>
      <c r="I78" s="34"/>
      <c r="J78" s="34"/>
      <c r="K78" s="34"/>
      <c r="L78" s="34"/>
      <c r="M78" s="34"/>
      <c r="N78" s="34"/>
      <c r="O78" s="34"/>
      <c r="P78" s="34"/>
      <c r="Q78" s="90"/>
      <c r="R78" s="90"/>
      <c r="S78" s="90"/>
      <c r="T78" s="90"/>
      <c r="U78" s="90"/>
      <c r="V78" s="181" t="s">
        <v>164</v>
      </c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224"/>
      <c r="AJ78" s="34"/>
      <c r="AK78" s="229">
        <v>2557</v>
      </c>
      <c r="AL78" s="108">
        <v>2558</v>
      </c>
      <c r="AM78" s="108">
        <v>2559</v>
      </c>
      <c r="AN78" s="108">
        <v>2560</v>
      </c>
      <c r="AO78" s="108">
        <v>2561</v>
      </c>
    </row>
    <row r="79" spans="1:47" ht="23.25" x14ac:dyDescent="0.5">
      <c r="A79" s="99" t="s">
        <v>49</v>
      </c>
      <c r="B79" s="99"/>
      <c r="C79" s="99"/>
      <c r="D79" s="99"/>
      <c r="E79" s="99"/>
      <c r="F79" s="99"/>
      <c r="G79" s="99"/>
      <c r="H79" s="99"/>
      <c r="I79" s="34"/>
      <c r="J79" s="34"/>
      <c r="K79" s="34"/>
      <c r="L79" s="34"/>
      <c r="M79" s="34"/>
      <c r="N79" s="34"/>
      <c r="O79" s="34"/>
      <c r="P79" s="34"/>
      <c r="Q79" s="90"/>
      <c r="R79" s="90"/>
      <c r="S79" s="90"/>
      <c r="T79" s="90"/>
      <c r="U79" s="90"/>
      <c r="V79" s="181" t="s">
        <v>174</v>
      </c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224"/>
      <c r="AJ79" s="228" t="s">
        <v>50</v>
      </c>
      <c r="AK79" s="231">
        <v>0.10999999999999943</v>
      </c>
      <c r="AL79" s="159">
        <v>2.6499999999999986</v>
      </c>
      <c r="AM79" s="160">
        <v>9.5300000000000011</v>
      </c>
      <c r="AN79" s="160">
        <v>4.7700000000000031</v>
      </c>
      <c r="AO79" s="161">
        <v>3.1499999999999986</v>
      </c>
    </row>
    <row r="80" spans="1:47" ht="14.1" customHeight="1" x14ac:dyDescent="0.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90"/>
      <c r="R80" s="90"/>
      <c r="S80" s="90"/>
      <c r="T80" s="90"/>
      <c r="U80" s="90"/>
      <c r="AJ80" s="47" t="s">
        <v>52</v>
      </c>
      <c r="AK80" s="162">
        <v>3.09</v>
      </c>
      <c r="AL80" s="160">
        <v>6.4899999999999984</v>
      </c>
      <c r="AM80" s="160">
        <v>7.5600000000000023</v>
      </c>
      <c r="AN80" s="160">
        <v>6.2399999999999984</v>
      </c>
      <c r="AO80" s="161">
        <v>6.8700000000000045</v>
      </c>
    </row>
    <row r="81" spans="1:41" ht="23.25" x14ac:dyDescent="0.5">
      <c r="A81" s="185" t="s">
        <v>40</v>
      </c>
      <c r="B81" s="182" t="s">
        <v>8</v>
      </c>
      <c r="C81" s="182"/>
      <c r="D81" s="182"/>
      <c r="E81" s="182" t="s">
        <v>9</v>
      </c>
      <c r="F81" s="182"/>
      <c r="G81" s="182"/>
      <c r="H81" s="182" t="s">
        <v>10</v>
      </c>
      <c r="I81" s="182"/>
      <c r="J81" s="182"/>
      <c r="K81" s="182" t="s">
        <v>11</v>
      </c>
      <c r="L81" s="182"/>
      <c r="M81" s="182"/>
      <c r="N81" s="182" t="s">
        <v>12</v>
      </c>
      <c r="O81" s="182"/>
      <c r="P81" s="182"/>
      <c r="Q81" s="182" t="s">
        <v>14</v>
      </c>
      <c r="R81" s="182"/>
      <c r="S81" s="182"/>
      <c r="T81" s="182"/>
      <c r="U81" s="182"/>
      <c r="AJ81" s="30" t="s">
        <v>53</v>
      </c>
      <c r="AK81" s="158">
        <v>2.4000000000000021</v>
      </c>
      <c r="AL81" s="160">
        <v>3.610000000000003</v>
      </c>
      <c r="AM81" s="159">
        <v>1.4700000000000024</v>
      </c>
      <c r="AN81" s="160">
        <v>6.6199999999999974</v>
      </c>
      <c r="AO81" s="161">
        <v>3.6599999999999966</v>
      </c>
    </row>
    <row r="82" spans="1:41" ht="21.75" customHeight="1" x14ac:dyDescent="0.5">
      <c r="A82" s="186"/>
      <c r="B82" s="105" t="s">
        <v>46</v>
      </c>
      <c r="C82" s="105" t="s">
        <v>137</v>
      </c>
      <c r="D82" s="106" t="s">
        <v>20</v>
      </c>
      <c r="E82" s="105" t="s">
        <v>46</v>
      </c>
      <c r="F82" s="105" t="s">
        <v>137</v>
      </c>
      <c r="G82" s="106" t="s">
        <v>20</v>
      </c>
      <c r="H82" s="105" t="s">
        <v>46</v>
      </c>
      <c r="I82" s="105" t="s">
        <v>137</v>
      </c>
      <c r="J82" s="106" t="s">
        <v>20</v>
      </c>
      <c r="K82" s="105" t="s">
        <v>46</v>
      </c>
      <c r="L82" s="105" t="s">
        <v>137</v>
      </c>
      <c r="M82" s="106" t="s">
        <v>20</v>
      </c>
      <c r="N82" s="105" t="s">
        <v>46</v>
      </c>
      <c r="O82" s="105" t="s">
        <v>137</v>
      </c>
      <c r="P82" s="106" t="s">
        <v>20</v>
      </c>
      <c r="Q82" s="108">
        <v>2557</v>
      </c>
      <c r="R82" s="108">
        <v>2558</v>
      </c>
      <c r="S82" s="108">
        <v>2559</v>
      </c>
      <c r="T82" s="108">
        <v>2560</v>
      </c>
      <c r="U82" s="108">
        <v>2561</v>
      </c>
      <c r="AJ82" s="30" t="s">
        <v>51</v>
      </c>
      <c r="AK82" s="163">
        <v>-1.6199999999999974</v>
      </c>
      <c r="AL82" s="160">
        <v>9.36</v>
      </c>
      <c r="AM82" s="160">
        <v>18.520000000000003</v>
      </c>
      <c r="AN82" s="160">
        <v>5.6199999999999974</v>
      </c>
      <c r="AO82" s="161">
        <v>14.200000000000003</v>
      </c>
    </row>
    <row r="83" spans="1:41" ht="19.5" customHeight="1" x14ac:dyDescent="0.5">
      <c r="A83" s="30" t="s">
        <v>50</v>
      </c>
      <c r="B83" s="50">
        <v>24.69</v>
      </c>
      <c r="C83" s="8">
        <v>24.8</v>
      </c>
      <c r="D83" s="52">
        <f>C83-B83</f>
        <v>0.10999999999999943</v>
      </c>
      <c r="E83" s="53">
        <v>30.1</v>
      </c>
      <c r="F83" s="53">
        <v>32.75</v>
      </c>
      <c r="G83" s="54">
        <f>F83-E83</f>
        <v>2.6499999999999986</v>
      </c>
      <c r="H83" s="53">
        <v>33.479999999999997</v>
      </c>
      <c r="I83" s="53">
        <v>43.01</v>
      </c>
      <c r="J83" s="54">
        <f>I83-H83</f>
        <v>9.5300000000000011</v>
      </c>
      <c r="K83" s="53">
        <v>30.47</v>
      </c>
      <c r="L83" s="53">
        <v>35.24</v>
      </c>
      <c r="M83" s="54">
        <f>L83-K83</f>
        <v>4.7700000000000031</v>
      </c>
      <c r="N83" s="73">
        <v>27.17</v>
      </c>
      <c r="O83" s="8">
        <v>30.32</v>
      </c>
      <c r="P83" s="16">
        <f>O83-N83</f>
        <v>3.1499999999999986</v>
      </c>
      <c r="Q83" s="158">
        <v>0.10999999999999943</v>
      </c>
      <c r="R83" s="159">
        <v>2.6499999999999986</v>
      </c>
      <c r="S83" s="160">
        <v>9.5300000000000011</v>
      </c>
      <c r="T83" s="160">
        <v>4.7700000000000031</v>
      </c>
      <c r="U83" s="161">
        <v>3.1499999999999986</v>
      </c>
      <c r="AJ83" s="30" t="s">
        <v>54</v>
      </c>
      <c r="AK83" s="164">
        <v>-2.4499999999999993</v>
      </c>
      <c r="AL83" s="159">
        <v>1.0100000000000051</v>
      </c>
      <c r="AM83" s="160">
        <v>4.519999999999996</v>
      </c>
      <c r="AN83" s="160">
        <v>5.5800000000000018</v>
      </c>
      <c r="AO83" s="165">
        <v>0.71999999999999886</v>
      </c>
    </row>
    <row r="84" spans="1:41" ht="19.5" customHeight="1" x14ac:dyDescent="0.5">
      <c r="A84" s="30" t="s">
        <v>52</v>
      </c>
      <c r="B84" s="8">
        <v>30.24</v>
      </c>
      <c r="C84" s="8">
        <v>33.33</v>
      </c>
      <c r="D84" s="52">
        <f>C84-B84</f>
        <v>3.09</v>
      </c>
      <c r="E84" s="53">
        <v>31.76</v>
      </c>
      <c r="F84" s="53">
        <v>38.25</v>
      </c>
      <c r="G84" s="54">
        <f>F84-E84</f>
        <v>6.4899999999999984</v>
      </c>
      <c r="H84" s="53">
        <v>33.71</v>
      </c>
      <c r="I84" s="53">
        <v>41.27</v>
      </c>
      <c r="J84" s="54">
        <f>I84-H84</f>
        <v>7.5600000000000023</v>
      </c>
      <c r="K84" s="53">
        <v>31.7</v>
      </c>
      <c r="L84" s="53">
        <v>37.94</v>
      </c>
      <c r="M84" s="54">
        <f>L84-K84</f>
        <v>6.2399999999999984</v>
      </c>
      <c r="N84" s="73">
        <v>33.409999999999997</v>
      </c>
      <c r="O84" s="8">
        <v>40.28</v>
      </c>
      <c r="P84" s="16">
        <f>O84-N84</f>
        <v>6.8700000000000045</v>
      </c>
      <c r="Q84" s="162">
        <v>3.09</v>
      </c>
      <c r="R84" s="160">
        <v>6.4899999999999984</v>
      </c>
      <c r="S84" s="160">
        <v>7.5600000000000023</v>
      </c>
      <c r="T84" s="160">
        <v>6.2399999999999984</v>
      </c>
      <c r="U84" s="161">
        <v>6.8700000000000045</v>
      </c>
    </row>
    <row r="85" spans="1:41" ht="19.5" customHeight="1" x14ac:dyDescent="0.5">
      <c r="A85" s="30" t="s">
        <v>53</v>
      </c>
      <c r="B85" s="8">
        <v>27.7</v>
      </c>
      <c r="C85" s="8">
        <v>30.1</v>
      </c>
      <c r="D85" s="52">
        <f>C85-B85</f>
        <v>2.4000000000000021</v>
      </c>
      <c r="E85" s="53">
        <v>29.06</v>
      </c>
      <c r="F85" s="53">
        <v>32.67</v>
      </c>
      <c r="G85" s="54">
        <f>F85-E85</f>
        <v>3.610000000000003</v>
      </c>
      <c r="H85" s="53">
        <v>26.81</v>
      </c>
      <c r="I85" s="53">
        <v>28.28</v>
      </c>
      <c r="J85" s="54">
        <f>I85-H85</f>
        <v>1.4700000000000024</v>
      </c>
      <c r="K85" s="53">
        <v>29.86</v>
      </c>
      <c r="L85" s="53">
        <v>36.479999999999997</v>
      </c>
      <c r="M85" s="54">
        <f>L85-K85</f>
        <v>6.6199999999999974</v>
      </c>
      <c r="N85" s="73">
        <v>29.85</v>
      </c>
      <c r="O85" s="8">
        <v>33.51</v>
      </c>
      <c r="P85" s="16">
        <f>O85-N85</f>
        <v>3.6599999999999966</v>
      </c>
      <c r="Q85" s="158">
        <v>2.4000000000000021</v>
      </c>
      <c r="R85" s="160">
        <v>3.610000000000003</v>
      </c>
      <c r="S85" s="159">
        <v>1.4700000000000024</v>
      </c>
      <c r="T85" s="160">
        <v>6.6199999999999974</v>
      </c>
      <c r="U85" s="161">
        <v>3.6599999999999966</v>
      </c>
    </row>
    <row r="86" spans="1:41" ht="19.5" customHeight="1" x14ac:dyDescent="0.5">
      <c r="A86" s="30" t="s">
        <v>51</v>
      </c>
      <c r="B86" s="8">
        <v>30.83</v>
      </c>
      <c r="C86" s="8">
        <v>29.21</v>
      </c>
      <c r="D86" s="52">
        <f>C86-B86</f>
        <v>-1.6199999999999974</v>
      </c>
      <c r="E86" s="53">
        <v>31.64</v>
      </c>
      <c r="F86" s="53">
        <v>41</v>
      </c>
      <c r="G86" s="54">
        <f>F86-E86</f>
        <v>9.36</v>
      </c>
      <c r="H86" s="53">
        <v>29.9</v>
      </c>
      <c r="I86" s="53">
        <v>48.42</v>
      </c>
      <c r="J86" s="54">
        <f>I86-H86</f>
        <v>18.520000000000003</v>
      </c>
      <c r="K86" s="53">
        <v>32.81</v>
      </c>
      <c r="L86" s="53">
        <v>38.43</v>
      </c>
      <c r="M86" s="54">
        <f>L86-K86</f>
        <v>5.6199999999999974</v>
      </c>
      <c r="N86" s="73">
        <v>35.159999999999997</v>
      </c>
      <c r="O86" s="8">
        <v>49.36</v>
      </c>
      <c r="P86" s="16">
        <f>O86-N86</f>
        <v>14.200000000000003</v>
      </c>
      <c r="Q86" s="163">
        <v>-1.6199999999999974</v>
      </c>
      <c r="R86" s="160">
        <v>9.36</v>
      </c>
      <c r="S86" s="160">
        <v>18.520000000000003</v>
      </c>
      <c r="T86" s="160">
        <v>5.6199999999999974</v>
      </c>
      <c r="U86" s="161">
        <v>14.200000000000003</v>
      </c>
      <c r="AK86" s="30" t="s">
        <v>50</v>
      </c>
      <c r="AL86" s="30" t="s">
        <v>52</v>
      </c>
      <c r="AM86" s="30" t="s">
        <v>53</v>
      </c>
      <c r="AN86" s="30" t="s">
        <v>51</v>
      </c>
      <c r="AO86" s="30" t="s">
        <v>54</v>
      </c>
    </row>
    <row r="87" spans="1:41" ht="19.5" customHeight="1" x14ac:dyDescent="0.5">
      <c r="A87" s="30" t="s">
        <v>54</v>
      </c>
      <c r="B87" s="8">
        <v>26.34</v>
      </c>
      <c r="C87" s="8">
        <v>23.89</v>
      </c>
      <c r="D87" s="12">
        <f>C87-B87</f>
        <v>-2.4499999999999993</v>
      </c>
      <c r="E87" s="53">
        <v>32.76</v>
      </c>
      <c r="F87" s="53">
        <v>33.770000000000003</v>
      </c>
      <c r="G87" s="54">
        <f>F87-E87</f>
        <v>1.0100000000000051</v>
      </c>
      <c r="H87" s="53">
        <v>32.270000000000003</v>
      </c>
      <c r="I87" s="53">
        <v>36.79</v>
      </c>
      <c r="J87" s="54">
        <f>I87-H87</f>
        <v>4.519999999999996</v>
      </c>
      <c r="K87" s="53">
        <v>27.37</v>
      </c>
      <c r="L87" s="53">
        <v>32.950000000000003</v>
      </c>
      <c r="M87" s="54">
        <f>L87-K87</f>
        <v>5.5800000000000018</v>
      </c>
      <c r="N87" s="73">
        <v>22.64</v>
      </c>
      <c r="O87" s="8">
        <v>23.36</v>
      </c>
      <c r="P87" s="16">
        <f>O87-N87</f>
        <v>0.71999999999999886</v>
      </c>
      <c r="Q87" s="164">
        <v>-2.4499999999999993</v>
      </c>
      <c r="R87" s="159">
        <v>1.0100000000000051</v>
      </c>
      <c r="S87" s="160">
        <v>4.519999999999996</v>
      </c>
      <c r="T87" s="160">
        <v>5.5800000000000018</v>
      </c>
      <c r="U87" s="165">
        <v>0.71999999999999886</v>
      </c>
      <c r="AJ87" s="108">
        <v>2557</v>
      </c>
      <c r="AK87" s="158">
        <v>0.10999999999999943</v>
      </c>
      <c r="AL87" s="162">
        <v>3.09</v>
      </c>
      <c r="AM87" s="158">
        <v>2.4000000000000021</v>
      </c>
      <c r="AN87" s="163">
        <v>-1.6199999999999974</v>
      </c>
      <c r="AO87" s="164">
        <v>-2.4499999999999993</v>
      </c>
    </row>
    <row r="88" spans="1:41" ht="19.5" customHeight="1" x14ac:dyDescent="0.5">
      <c r="A88" s="99" t="s">
        <v>161</v>
      </c>
      <c r="B88" s="142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34"/>
      <c r="P88" s="34"/>
      <c r="Q88" s="90"/>
      <c r="R88" s="90"/>
      <c r="S88" s="90"/>
      <c r="T88" s="90"/>
      <c r="U88" s="90"/>
      <c r="AJ88" s="108">
        <v>2558</v>
      </c>
      <c r="AK88" s="159">
        <v>2.6499999999999986</v>
      </c>
      <c r="AL88" s="160">
        <v>6.4899999999999984</v>
      </c>
      <c r="AM88" s="160">
        <v>3.610000000000003</v>
      </c>
      <c r="AN88" s="160">
        <v>9.36</v>
      </c>
      <c r="AO88" s="159">
        <v>1.0100000000000051</v>
      </c>
    </row>
    <row r="89" spans="1:41" ht="19.5" customHeight="1" x14ac:dyDescent="0.5">
      <c r="A89" s="23"/>
      <c r="B89" s="4" t="s">
        <v>21</v>
      </c>
      <c r="C89" s="4"/>
      <c r="D89" s="4"/>
      <c r="E89" s="4"/>
      <c r="K89" s="19"/>
      <c r="L89" s="4" t="s">
        <v>22</v>
      </c>
      <c r="AJ89" s="108">
        <v>2559</v>
      </c>
      <c r="AK89" s="160">
        <v>9.5300000000000011</v>
      </c>
      <c r="AL89" s="160">
        <v>7.5600000000000023</v>
      </c>
      <c r="AM89" s="159">
        <v>1.4700000000000024</v>
      </c>
      <c r="AN89" s="160">
        <v>18.520000000000003</v>
      </c>
      <c r="AO89" s="160">
        <v>4.519999999999996</v>
      </c>
    </row>
    <row r="90" spans="1:41" ht="19.5" customHeight="1" x14ac:dyDescent="0.5">
      <c r="A90" s="20"/>
      <c r="B90" s="4" t="s">
        <v>23</v>
      </c>
      <c r="C90" s="4"/>
      <c r="D90" s="4"/>
      <c r="E90" s="4"/>
      <c r="K90" s="21"/>
      <c r="L90" s="4" t="s">
        <v>24</v>
      </c>
      <c r="AJ90" s="108">
        <v>2560</v>
      </c>
      <c r="AK90" s="160">
        <v>4.7700000000000031</v>
      </c>
      <c r="AL90" s="160">
        <v>6.2399999999999984</v>
      </c>
      <c r="AM90" s="160">
        <v>6.6199999999999974</v>
      </c>
      <c r="AN90" s="160">
        <v>5.6199999999999974</v>
      </c>
      <c r="AO90" s="160">
        <v>5.5800000000000018</v>
      </c>
    </row>
    <row r="91" spans="1:41" ht="19.5" customHeight="1" x14ac:dyDescent="0.55000000000000004">
      <c r="A91" s="3"/>
      <c r="B91" s="24"/>
      <c r="C91" s="5"/>
      <c r="D91" s="3"/>
      <c r="E91" s="3"/>
      <c r="AJ91" s="108">
        <v>2561</v>
      </c>
      <c r="AK91" s="161">
        <v>3.1499999999999986</v>
      </c>
      <c r="AL91" s="161">
        <v>6.8700000000000045</v>
      </c>
      <c r="AM91" s="161">
        <v>3.6599999999999966</v>
      </c>
      <c r="AN91" s="161">
        <v>14.200000000000003</v>
      </c>
      <c r="AO91" s="165">
        <v>0.71999999999999886</v>
      </c>
    </row>
    <row r="92" spans="1:41" ht="19.5" customHeight="1" x14ac:dyDescent="0.5">
      <c r="A92" s="121" t="s">
        <v>143</v>
      </c>
      <c r="B92" s="121"/>
      <c r="C92" s="121"/>
      <c r="D92" s="121"/>
      <c r="E92" s="29"/>
      <c r="F92" s="49" t="s">
        <v>138</v>
      </c>
      <c r="G92" s="29"/>
      <c r="N92" s="29" t="s">
        <v>33</v>
      </c>
      <c r="O92" s="122" t="s">
        <v>77</v>
      </c>
      <c r="P92" s="4"/>
    </row>
    <row r="93" spans="1:41" ht="19.5" customHeight="1" x14ac:dyDescent="0.5">
      <c r="A93" s="4" t="s">
        <v>144</v>
      </c>
      <c r="B93" s="4"/>
      <c r="C93" s="26"/>
      <c r="D93" s="26"/>
      <c r="E93" s="29"/>
      <c r="F93" s="49" t="s">
        <v>138</v>
      </c>
      <c r="G93" s="29"/>
      <c r="N93" s="29" t="s">
        <v>33</v>
      </c>
      <c r="O93" s="122" t="s">
        <v>77</v>
      </c>
      <c r="P93" s="4"/>
    </row>
    <row r="94" spans="1:41" ht="19.5" customHeight="1" x14ac:dyDescent="0.5">
      <c r="A94" s="4" t="s">
        <v>145</v>
      </c>
      <c r="B94" s="4"/>
      <c r="C94" s="26"/>
      <c r="D94" s="26"/>
      <c r="E94" s="29"/>
      <c r="F94" s="49" t="s">
        <v>139</v>
      </c>
      <c r="G94" s="29"/>
      <c r="N94" s="29" t="s">
        <v>33</v>
      </c>
      <c r="O94" s="122" t="s">
        <v>77</v>
      </c>
      <c r="P94" s="4"/>
      <c r="AM94" t="s">
        <v>162</v>
      </c>
    </row>
    <row r="95" spans="1:41" ht="19.5" customHeight="1" x14ac:dyDescent="0.5">
      <c r="A95" s="4" t="s">
        <v>146</v>
      </c>
      <c r="B95" s="4"/>
      <c r="C95" s="26"/>
      <c r="D95" s="26"/>
      <c r="E95" s="29"/>
      <c r="F95" s="49" t="s">
        <v>141</v>
      </c>
      <c r="G95" s="29"/>
      <c r="N95" s="29" t="s">
        <v>33</v>
      </c>
      <c r="O95" s="122" t="s">
        <v>155</v>
      </c>
      <c r="P95" s="4"/>
    </row>
    <row r="96" spans="1:41" ht="19.5" customHeight="1" x14ac:dyDescent="0.5">
      <c r="A96" s="121" t="s">
        <v>147</v>
      </c>
      <c r="B96" s="121"/>
      <c r="C96" s="121"/>
      <c r="D96" s="26"/>
      <c r="E96" s="29"/>
      <c r="F96" s="49" t="s">
        <v>140</v>
      </c>
      <c r="G96" s="29"/>
      <c r="N96" s="29" t="s">
        <v>142</v>
      </c>
      <c r="O96" s="4" t="s">
        <v>154</v>
      </c>
      <c r="P96" s="4"/>
    </row>
    <row r="97" spans="1:58" ht="21.75" x14ac:dyDescent="0.5">
      <c r="A97" s="4"/>
      <c r="B97" s="4"/>
      <c r="C97" s="26"/>
      <c r="D97" s="26"/>
      <c r="E97" s="2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90"/>
      <c r="R97" s="90"/>
      <c r="S97" s="90"/>
      <c r="T97" s="90"/>
      <c r="U97" s="90"/>
      <c r="V97" s="29"/>
      <c r="W97" s="29" t="s">
        <v>176</v>
      </c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58" ht="21.75" x14ac:dyDescent="0.5">
      <c r="A98" s="121"/>
      <c r="B98" s="121"/>
      <c r="C98" s="121"/>
      <c r="D98" s="26"/>
      <c r="E98" s="29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90"/>
      <c r="R98" s="90"/>
      <c r="S98" s="90"/>
      <c r="T98" s="90"/>
      <c r="U98" s="90"/>
      <c r="V98" s="29" t="s">
        <v>175</v>
      </c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58" ht="21.75" x14ac:dyDescent="0.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90"/>
      <c r="R99" s="90"/>
      <c r="S99" s="90"/>
      <c r="T99" s="90"/>
      <c r="U99" s="90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58" ht="21.75" x14ac:dyDescent="0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90"/>
      <c r="R100" s="90"/>
      <c r="S100" s="90"/>
      <c r="T100" s="90"/>
      <c r="U100" s="90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58" ht="21.75" x14ac:dyDescent="0.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90"/>
      <c r="R101" s="90"/>
      <c r="S101" s="90"/>
      <c r="T101" s="90"/>
      <c r="U101" s="90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58" ht="21.75" x14ac:dyDescent="0.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90"/>
      <c r="R102" s="90"/>
      <c r="S102" s="90"/>
      <c r="T102" s="90"/>
      <c r="U102" s="90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58" ht="21.75" x14ac:dyDescent="0.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90"/>
      <c r="R103" s="90"/>
      <c r="S103" s="90"/>
      <c r="T103" s="90"/>
      <c r="U103" s="90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58" ht="21.75" x14ac:dyDescent="0.5">
      <c r="A104" s="58" t="s">
        <v>183</v>
      </c>
      <c r="B104" s="58"/>
      <c r="C104" s="58"/>
      <c r="D104" s="58"/>
      <c r="E104" s="58"/>
      <c r="F104" s="58"/>
      <c r="G104" s="58"/>
      <c r="H104" s="58"/>
      <c r="I104" s="58"/>
      <c r="J104" s="34"/>
      <c r="K104" s="34"/>
      <c r="L104" s="34"/>
      <c r="M104" s="34"/>
      <c r="N104" s="34"/>
      <c r="O104" s="34"/>
      <c r="P104" s="34"/>
      <c r="Q104" s="90"/>
      <c r="R104" s="90"/>
      <c r="S104" s="90"/>
      <c r="T104" s="90"/>
      <c r="U104" s="90"/>
      <c r="V104" s="181" t="s">
        <v>164</v>
      </c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224"/>
      <c r="AJ104" s="34"/>
    </row>
    <row r="105" spans="1:58" ht="24" x14ac:dyDescent="0.5">
      <c r="A105" s="99" t="s">
        <v>135</v>
      </c>
      <c r="B105" s="143"/>
      <c r="C105" s="143"/>
      <c r="D105" s="143"/>
      <c r="E105" s="143"/>
      <c r="F105" s="143"/>
      <c r="G105" s="143"/>
      <c r="H105" s="143"/>
      <c r="I105" s="143"/>
      <c r="J105" s="97"/>
      <c r="K105" s="97"/>
      <c r="L105" s="97"/>
      <c r="M105" s="97"/>
      <c r="N105" s="97"/>
      <c r="O105" s="97"/>
      <c r="P105" s="97"/>
      <c r="Q105" s="90"/>
      <c r="R105" s="90"/>
      <c r="S105" s="90"/>
      <c r="T105" s="90"/>
      <c r="U105" s="90"/>
      <c r="V105" s="181" t="s">
        <v>180</v>
      </c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224"/>
      <c r="AJ105" s="34"/>
    </row>
    <row r="106" spans="1:58" ht="21.75" customHeight="1" x14ac:dyDescent="0.5">
      <c r="A106" s="185" t="s">
        <v>40</v>
      </c>
      <c r="B106" s="187" t="s">
        <v>8</v>
      </c>
      <c r="C106" s="188"/>
      <c r="D106" s="189"/>
      <c r="E106" s="187" t="s">
        <v>9</v>
      </c>
      <c r="F106" s="188"/>
      <c r="G106" s="189"/>
      <c r="H106" s="187" t="s">
        <v>10</v>
      </c>
      <c r="I106" s="188"/>
      <c r="J106" s="189"/>
      <c r="K106" s="187" t="s">
        <v>11</v>
      </c>
      <c r="L106" s="188"/>
      <c r="M106" s="189"/>
      <c r="N106" s="187" t="s">
        <v>12</v>
      </c>
      <c r="O106" s="188"/>
      <c r="P106" s="189"/>
      <c r="Q106" s="182" t="s">
        <v>14</v>
      </c>
      <c r="R106" s="182"/>
      <c r="S106" s="182"/>
      <c r="T106" s="182"/>
      <c r="U106" s="182"/>
      <c r="AK106" s="108">
        <v>2557</v>
      </c>
      <c r="AL106" s="108">
        <v>2558</v>
      </c>
      <c r="AM106" s="108">
        <v>2559</v>
      </c>
      <c r="AN106" s="108">
        <v>2560</v>
      </c>
      <c r="AO106" s="108">
        <v>2561</v>
      </c>
      <c r="AS106" s="85" t="s">
        <v>95</v>
      </c>
      <c r="AT106" s="85" t="s">
        <v>96</v>
      </c>
      <c r="AU106" s="85" t="s">
        <v>107</v>
      </c>
      <c r="AV106" s="85" t="s">
        <v>97</v>
      </c>
      <c r="AW106" s="85" t="s">
        <v>98</v>
      </c>
      <c r="AX106" s="85" t="s">
        <v>99</v>
      </c>
      <c r="AY106" s="85" t="s">
        <v>100</v>
      </c>
      <c r="AZ106" s="85" t="s">
        <v>101</v>
      </c>
      <c r="BA106" s="85" t="s">
        <v>102</v>
      </c>
      <c r="BB106" s="85" t="s">
        <v>103</v>
      </c>
      <c r="BC106" s="85" t="s">
        <v>104</v>
      </c>
      <c r="BD106" s="85" t="s">
        <v>105</v>
      </c>
      <c r="BE106" s="85" t="s">
        <v>106</v>
      </c>
      <c r="BF106" s="85" t="s">
        <v>108</v>
      </c>
    </row>
    <row r="107" spans="1:58" ht="21.75" customHeight="1" x14ac:dyDescent="0.5">
      <c r="A107" s="186"/>
      <c r="B107" s="105" t="s">
        <v>46</v>
      </c>
      <c r="C107" s="105" t="s">
        <v>137</v>
      </c>
      <c r="D107" s="106" t="s">
        <v>20</v>
      </c>
      <c r="E107" s="105" t="s">
        <v>46</v>
      </c>
      <c r="F107" s="105" t="s">
        <v>137</v>
      </c>
      <c r="G107" s="106" t="s">
        <v>20</v>
      </c>
      <c r="H107" s="105" t="s">
        <v>46</v>
      </c>
      <c r="I107" s="105" t="s">
        <v>137</v>
      </c>
      <c r="J107" s="106" t="s">
        <v>20</v>
      </c>
      <c r="K107" s="105" t="s">
        <v>46</v>
      </c>
      <c r="L107" s="105" t="s">
        <v>137</v>
      </c>
      <c r="M107" s="106" t="s">
        <v>20</v>
      </c>
      <c r="N107" s="105" t="s">
        <v>46</v>
      </c>
      <c r="O107" s="105" t="s">
        <v>137</v>
      </c>
      <c r="P107" s="106" t="s">
        <v>20</v>
      </c>
      <c r="Q107" s="108">
        <v>2557</v>
      </c>
      <c r="R107" s="108">
        <v>2558</v>
      </c>
      <c r="S107" s="108">
        <v>2559</v>
      </c>
      <c r="T107" s="108">
        <v>2560</v>
      </c>
      <c r="U107" s="108">
        <v>2561</v>
      </c>
      <c r="AJ107" s="85" t="s">
        <v>95</v>
      </c>
      <c r="AK107" s="166"/>
      <c r="AL107" s="157">
        <v>1.2100000000000009</v>
      </c>
      <c r="AM107" s="155">
        <v>11.049999999999997</v>
      </c>
      <c r="AN107" s="155">
        <v>8.93</v>
      </c>
      <c r="AO107" s="161">
        <v>8.9499999999999957</v>
      </c>
      <c r="AR107" s="108">
        <v>2557</v>
      </c>
      <c r="AS107" s="166"/>
      <c r="AT107" s="167">
        <v>5.8900000000000006</v>
      </c>
      <c r="AU107" s="167">
        <v>3.3900000000000006</v>
      </c>
      <c r="AV107" s="167">
        <v>7.32</v>
      </c>
      <c r="AW107" s="166">
        <v>1.5100000000000016</v>
      </c>
      <c r="AX107" s="169">
        <v>-2.6099999999999994</v>
      </c>
      <c r="AY107" s="166">
        <v>1.1000000000000014</v>
      </c>
      <c r="AZ107" s="166">
        <v>2.009999999999998</v>
      </c>
      <c r="BA107" s="167">
        <v>12.96</v>
      </c>
      <c r="BB107" s="167">
        <v>3.25</v>
      </c>
      <c r="BC107" s="167">
        <v>8.3399999999999963</v>
      </c>
      <c r="BD107" s="166">
        <v>2.7899999999999991</v>
      </c>
      <c r="BE107" s="167">
        <v>3.0599999999999996</v>
      </c>
      <c r="BF107" s="157"/>
    </row>
    <row r="108" spans="1:58" ht="19.5" customHeight="1" x14ac:dyDescent="0.5">
      <c r="A108" s="85" t="s">
        <v>95</v>
      </c>
      <c r="B108" s="113">
        <v>0</v>
      </c>
      <c r="C108" s="114">
        <v>0</v>
      </c>
      <c r="D108" s="115">
        <f t="shared" ref="D108:D120" si="8">C108-B108</f>
        <v>0</v>
      </c>
      <c r="E108" s="14">
        <v>33.08</v>
      </c>
      <c r="F108" s="14">
        <v>34.29</v>
      </c>
      <c r="G108" s="15">
        <f>F108-E108</f>
        <v>1.2100000000000009</v>
      </c>
      <c r="H108" s="14">
        <v>29.61</v>
      </c>
      <c r="I108" s="14">
        <v>40.659999999999997</v>
      </c>
      <c r="J108" s="15">
        <f>I108-H108</f>
        <v>11.049999999999997</v>
      </c>
      <c r="K108" s="14">
        <v>17.39</v>
      </c>
      <c r="L108" s="14">
        <v>26.32</v>
      </c>
      <c r="M108" s="15">
        <f>L108-K108</f>
        <v>8.93</v>
      </c>
      <c r="N108" s="114">
        <v>24.46</v>
      </c>
      <c r="O108" s="114">
        <v>33.409999999999997</v>
      </c>
      <c r="P108" s="16">
        <f t="shared" ref="P108:P121" si="9">O108-N108</f>
        <v>8.9499999999999957</v>
      </c>
      <c r="Q108" s="166">
        <v>0</v>
      </c>
      <c r="R108" s="157">
        <v>1.2100000000000009</v>
      </c>
      <c r="S108" s="155">
        <v>11.049999999999997</v>
      </c>
      <c r="T108" s="155">
        <v>8.93</v>
      </c>
      <c r="U108" s="161">
        <v>8.9499999999999957</v>
      </c>
      <c r="AJ108" s="85" t="s">
        <v>96</v>
      </c>
      <c r="AK108" s="167">
        <v>5.8900000000000006</v>
      </c>
      <c r="AL108" s="155">
        <v>5.6900000000000048</v>
      </c>
      <c r="AM108" s="155">
        <v>7.6400000000000006</v>
      </c>
      <c r="AN108" s="155">
        <v>10.57</v>
      </c>
      <c r="AO108" s="165">
        <v>1.8100000000000023</v>
      </c>
      <c r="AR108" s="108">
        <v>2558</v>
      </c>
      <c r="AS108" s="157">
        <v>1.2100000000000009</v>
      </c>
      <c r="AT108" s="155">
        <v>5.6900000000000048</v>
      </c>
      <c r="AU108" s="157"/>
      <c r="AV108" s="168">
        <v>-7.3900000000000006</v>
      </c>
      <c r="AW108" s="155">
        <v>5.68</v>
      </c>
      <c r="AX108" s="157">
        <v>1.9999999999999574E-2</v>
      </c>
      <c r="AY108" s="155">
        <v>7.720000000000006</v>
      </c>
      <c r="AZ108" s="155">
        <v>7.7199999999999989</v>
      </c>
      <c r="BA108" s="155">
        <v>8.7199999999999918</v>
      </c>
      <c r="BB108" s="155">
        <v>6.5499999999999972</v>
      </c>
      <c r="BC108" s="155">
        <v>7.870000000000001</v>
      </c>
      <c r="BD108" s="155">
        <v>5.4700000000000024</v>
      </c>
      <c r="BE108" s="155">
        <v>5.16</v>
      </c>
      <c r="BF108" s="157"/>
    </row>
    <row r="109" spans="1:58" ht="19.5" customHeight="1" x14ac:dyDescent="0.5">
      <c r="A109" s="85" t="s">
        <v>96</v>
      </c>
      <c r="B109" s="114">
        <v>24.18</v>
      </c>
      <c r="C109" s="114">
        <v>30.07</v>
      </c>
      <c r="D109" s="115">
        <f t="shared" si="8"/>
        <v>5.8900000000000006</v>
      </c>
      <c r="E109" s="14">
        <v>32.9</v>
      </c>
      <c r="F109" s="14">
        <v>38.590000000000003</v>
      </c>
      <c r="G109" s="15">
        <f>F109-E109</f>
        <v>5.6900000000000048</v>
      </c>
      <c r="H109" s="14">
        <v>13.66</v>
      </c>
      <c r="I109" s="14">
        <v>21.3</v>
      </c>
      <c r="J109" s="15">
        <f>I109-H109</f>
        <v>7.6400000000000006</v>
      </c>
      <c r="K109" s="14">
        <v>28.82</v>
      </c>
      <c r="L109" s="14">
        <v>39.39</v>
      </c>
      <c r="M109" s="15">
        <f>L109-K109</f>
        <v>10.57</v>
      </c>
      <c r="N109" s="114">
        <v>25.11</v>
      </c>
      <c r="O109" s="114">
        <v>26.92</v>
      </c>
      <c r="P109" s="16">
        <f t="shared" si="9"/>
        <v>1.8100000000000023</v>
      </c>
      <c r="Q109" s="167">
        <v>5.8900000000000006</v>
      </c>
      <c r="R109" s="155">
        <v>5.6900000000000048</v>
      </c>
      <c r="S109" s="155">
        <v>7.6400000000000006</v>
      </c>
      <c r="T109" s="155">
        <v>10.57</v>
      </c>
      <c r="U109" s="165">
        <v>1.8100000000000023</v>
      </c>
      <c r="AJ109" s="85" t="s">
        <v>107</v>
      </c>
      <c r="AK109" s="167">
        <v>3.3900000000000006</v>
      </c>
      <c r="AL109" s="157"/>
      <c r="AM109" s="157"/>
      <c r="AN109" s="157"/>
      <c r="AO109" s="165"/>
      <c r="AR109" s="108">
        <v>2559</v>
      </c>
      <c r="AS109" s="155">
        <v>11.049999999999997</v>
      </c>
      <c r="AT109" s="155">
        <v>7.6400000000000006</v>
      </c>
      <c r="AU109" s="157"/>
      <c r="AV109" s="155">
        <v>10.079999999999998</v>
      </c>
      <c r="AW109" s="155">
        <v>5.5999999999999979</v>
      </c>
      <c r="AX109" s="157">
        <v>1.3299999999999983</v>
      </c>
      <c r="AY109" s="155">
        <v>14.850000000000009</v>
      </c>
      <c r="AZ109" s="155">
        <v>13.159999999999997</v>
      </c>
      <c r="BA109" s="155">
        <v>10.229999999999997</v>
      </c>
      <c r="BB109" s="155">
        <v>13.399999999999999</v>
      </c>
      <c r="BC109" s="155">
        <v>4.0399999999999991</v>
      </c>
      <c r="BD109" s="155">
        <v>9.629999999999999</v>
      </c>
      <c r="BE109" s="157"/>
      <c r="BF109" s="157"/>
    </row>
    <row r="110" spans="1:58" ht="19.5" customHeight="1" x14ac:dyDescent="0.5">
      <c r="A110" s="85" t="s">
        <v>107</v>
      </c>
      <c r="B110" s="114">
        <v>21.98</v>
      </c>
      <c r="C110" s="114">
        <v>25.37</v>
      </c>
      <c r="D110" s="115">
        <f t="shared" si="8"/>
        <v>3.3900000000000006</v>
      </c>
      <c r="E110" s="14">
        <v>0</v>
      </c>
      <c r="F110" s="14">
        <v>0</v>
      </c>
      <c r="G110" s="15">
        <v>0</v>
      </c>
      <c r="H110" s="14">
        <v>0</v>
      </c>
      <c r="I110" s="14">
        <v>0</v>
      </c>
      <c r="J110" s="15">
        <v>0</v>
      </c>
      <c r="K110" s="14">
        <v>0</v>
      </c>
      <c r="L110" s="14">
        <v>0</v>
      </c>
      <c r="M110" s="15">
        <v>0</v>
      </c>
      <c r="N110" s="60">
        <v>0</v>
      </c>
      <c r="O110" s="60">
        <v>0</v>
      </c>
      <c r="P110" s="16">
        <f t="shared" si="9"/>
        <v>0</v>
      </c>
      <c r="Q110" s="167">
        <v>3.3900000000000006</v>
      </c>
      <c r="R110" s="157">
        <v>0</v>
      </c>
      <c r="S110" s="157">
        <v>0</v>
      </c>
      <c r="T110" s="157">
        <v>0</v>
      </c>
      <c r="U110" s="165">
        <v>0</v>
      </c>
      <c r="AJ110" s="85" t="s">
        <v>97</v>
      </c>
      <c r="AK110" s="167">
        <v>7.32</v>
      </c>
      <c r="AL110" s="168">
        <v>-7.3900000000000006</v>
      </c>
      <c r="AM110" s="155">
        <v>10.079999999999998</v>
      </c>
      <c r="AN110" s="155">
        <v>17.39</v>
      </c>
      <c r="AO110" s="161">
        <v>18.299999999999997</v>
      </c>
      <c r="AR110" s="108">
        <v>2560</v>
      </c>
      <c r="AS110" s="155">
        <v>8.93</v>
      </c>
      <c r="AT110" s="155">
        <v>10.57</v>
      </c>
      <c r="AU110" s="157"/>
      <c r="AV110" s="155">
        <v>17.39</v>
      </c>
      <c r="AW110" s="157">
        <v>2.370000000000001</v>
      </c>
      <c r="AX110" s="155">
        <v>8.6300000000000026</v>
      </c>
      <c r="AY110" s="155">
        <v>9.0600000000000023</v>
      </c>
      <c r="AZ110" s="155">
        <v>6.639999999999997</v>
      </c>
      <c r="BA110" s="155">
        <v>10.830000000000002</v>
      </c>
      <c r="BB110" s="155">
        <v>8.2799999999999976</v>
      </c>
      <c r="BC110" s="155">
        <v>12.46</v>
      </c>
      <c r="BD110" s="155">
        <v>6.9499999999999993</v>
      </c>
      <c r="BE110" s="157"/>
      <c r="BF110" s="157"/>
    </row>
    <row r="111" spans="1:58" ht="19.5" customHeight="1" x14ac:dyDescent="0.5">
      <c r="A111" s="85" t="s">
        <v>97</v>
      </c>
      <c r="B111" s="114">
        <v>27.61</v>
      </c>
      <c r="C111" s="114">
        <v>34.93</v>
      </c>
      <c r="D111" s="115">
        <f t="shared" si="8"/>
        <v>7.32</v>
      </c>
      <c r="E111" s="14">
        <v>36.68</v>
      </c>
      <c r="F111" s="14">
        <v>29.29</v>
      </c>
      <c r="G111" s="15">
        <f t="shared" ref="G111:G120" si="10">F111-E111</f>
        <v>-7.3900000000000006</v>
      </c>
      <c r="H111" s="14">
        <v>27.42</v>
      </c>
      <c r="I111" s="14">
        <v>37.5</v>
      </c>
      <c r="J111" s="15">
        <f t="shared" ref="J111:J119" si="11">I111-H111</f>
        <v>10.079999999999998</v>
      </c>
      <c r="K111" s="14">
        <v>41.46</v>
      </c>
      <c r="L111" s="14">
        <v>58.85</v>
      </c>
      <c r="M111" s="15">
        <f t="shared" ref="M111:M119" si="12">L111-K111</f>
        <v>17.39</v>
      </c>
      <c r="N111" s="60">
        <v>20.64</v>
      </c>
      <c r="O111" s="116">
        <v>38.94</v>
      </c>
      <c r="P111" s="16">
        <f t="shared" si="9"/>
        <v>18.299999999999997</v>
      </c>
      <c r="Q111" s="167">
        <v>7.32</v>
      </c>
      <c r="R111" s="168">
        <v>-7.3900000000000006</v>
      </c>
      <c r="S111" s="155">
        <v>10.079999999999998</v>
      </c>
      <c r="T111" s="155">
        <v>17.39</v>
      </c>
      <c r="U111" s="161">
        <v>18.299999999999997</v>
      </c>
      <c r="AJ111" s="85" t="s">
        <v>98</v>
      </c>
      <c r="AK111" s="166">
        <v>1.5100000000000016</v>
      </c>
      <c r="AL111" s="155">
        <v>5.68</v>
      </c>
      <c r="AM111" s="155">
        <v>5.5999999999999979</v>
      </c>
      <c r="AN111" s="157">
        <v>2.370000000000001</v>
      </c>
      <c r="AO111" s="165"/>
      <c r="AR111" s="108">
        <v>2561</v>
      </c>
      <c r="AS111" s="161">
        <v>8.9499999999999957</v>
      </c>
      <c r="AT111" s="165">
        <v>1.8100000000000023</v>
      </c>
      <c r="AU111" s="165"/>
      <c r="AV111" s="161">
        <v>18.299999999999997</v>
      </c>
      <c r="AW111" s="165"/>
      <c r="AX111" s="161">
        <v>6.1000000000000014</v>
      </c>
      <c r="AY111" s="161">
        <v>9.9699999999999989</v>
      </c>
      <c r="AZ111" s="161">
        <v>7.0399999999999991</v>
      </c>
      <c r="BA111" s="161">
        <v>9.1700000000000017</v>
      </c>
      <c r="BB111" s="161">
        <v>6.1900000000000013</v>
      </c>
      <c r="BC111" s="161">
        <v>12.399999999999999</v>
      </c>
      <c r="BD111" s="161">
        <v>15.219999999999999</v>
      </c>
      <c r="BE111" s="165"/>
      <c r="BF111" s="161">
        <v>8.4499999999999993</v>
      </c>
    </row>
    <row r="112" spans="1:58" ht="19.5" customHeight="1" x14ac:dyDescent="0.2">
      <c r="A112" s="85" t="s">
        <v>98</v>
      </c>
      <c r="B112" s="114">
        <v>28.06</v>
      </c>
      <c r="C112" s="114">
        <v>29.57</v>
      </c>
      <c r="D112" s="115">
        <f t="shared" si="8"/>
        <v>1.5100000000000016</v>
      </c>
      <c r="E112" s="14">
        <v>45.76</v>
      </c>
      <c r="F112" s="14">
        <v>51.44</v>
      </c>
      <c r="G112" s="15">
        <f t="shared" si="10"/>
        <v>5.68</v>
      </c>
      <c r="H112" s="14">
        <v>26.84</v>
      </c>
      <c r="I112" s="14">
        <v>32.44</v>
      </c>
      <c r="J112" s="15">
        <f t="shared" si="11"/>
        <v>5.5999999999999979</v>
      </c>
      <c r="K112" s="14">
        <v>18.829999999999998</v>
      </c>
      <c r="L112" s="14">
        <v>21.2</v>
      </c>
      <c r="M112" s="15">
        <f t="shared" si="12"/>
        <v>2.370000000000001</v>
      </c>
      <c r="N112" s="60">
        <v>0</v>
      </c>
      <c r="O112" s="60">
        <v>0</v>
      </c>
      <c r="P112" s="16">
        <f t="shared" si="9"/>
        <v>0</v>
      </c>
      <c r="Q112" s="166">
        <v>1.5100000000000016</v>
      </c>
      <c r="R112" s="155">
        <v>5.68</v>
      </c>
      <c r="S112" s="155">
        <v>5.5999999999999979</v>
      </c>
      <c r="T112" s="157">
        <v>2.370000000000001</v>
      </c>
      <c r="U112" s="165">
        <v>0</v>
      </c>
      <c r="AJ112" s="85" t="s">
        <v>99</v>
      </c>
      <c r="AK112" s="169">
        <v>-2.6099999999999994</v>
      </c>
      <c r="AL112" s="157">
        <v>1.9999999999999574E-2</v>
      </c>
      <c r="AM112" s="157">
        <v>1.3299999999999983</v>
      </c>
      <c r="AN112" s="155">
        <v>8.6300000000000026</v>
      </c>
      <c r="AO112" s="161">
        <v>6.1000000000000014</v>
      </c>
    </row>
    <row r="113" spans="1:48" ht="19.5" customHeight="1" x14ac:dyDescent="0.2">
      <c r="A113" s="85" t="s">
        <v>99</v>
      </c>
      <c r="B113" s="114">
        <v>41.32</v>
      </c>
      <c r="C113" s="114">
        <v>38.71</v>
      </c>
      <c r="D113" s="115">
        <f t="shared" si="8"/>
        <v>-2.6099999999999994</v>
      </c>
      <c r="E113" s="14">
        <v>20.16</v>
      </c>
      <c r="F113" s="14">
        <v>20.18</v>
      </c>
      <c r="G113" s="15">
        <f t="shared" si="10"/>
        <v>1.9999999999999574E-2</v>
      </c>
      <c r="H113" s="14">
        <v>31</v>
      </c>
      <c r="I113" s="14">
        <v>32.33</v>
      </c>
      <c r="J113" s="15">
        <f t="shared" si="11"/>
        <v>1.3299999999999983</v>
      </c>
      <c r="K113" s="14">
        <v>32.83</v>
      </c>
      <c r="L113" s="14">
        <v>41.46</v>
      </c>
      <c r="M113" s="15">
        <f t="shared" si="12"/>
        <v>8.6300000000000026</v>
      </c>
      <c r="N113" s="114">
        <v>24.99</v>
      </c>
      <c r="O113" s="114">
        <v>31.09</v>
      </c>
      <c r="P113" s="16">
        <f t="shared" si="9"/>
        <v>6.1000000000000014</v>
      </c>
      <c r="Q113" s="169">
        <v>-2.6099999999999994</v>
      </c>
      <c r="R113" s="157">
        <v>1.9999999999999574E-2</v>
      </c>
      <c r="S113" s="157">
        <v>1.3299999999999983</v>
      </c>
      <c r="T113" s="155">
        <v>8.6300000000000026</v>
      </c>
      <c r="U113" s="161">
        <v>6.1000000000000014</v>
      </c>
      <c r="AJ113" s="85" t="s">
        <v>100</v>
      </c>
      <c r="AK113" s="166">
        <v>1.1000000000000014</v>
      </c>
      <c r="AL113" s="155">
        <v>7.720000000000006</v>
      </c>
      <c r="AM113" s="155">
        <v>14.850000000000009</v>
      </c>
      <c r="AN113" s="155">
        <v>9.0600000000000023</v>
      </c>
      <c r="AO113" s="161">
        <v>9.9699999999999989</v>
      </c>
    </row>
    <row r="114" spans="1:48" ht="19.5" customHeight="1" x14ac:dyDescent="0.2">
      <c r="A114" s="85" t="s">
        <v>100</v>
      </c>
      <c r="B114" s="116">
        <v>18.829999999999998</v>
      </c>
      <c r="C114" s="116">
        <v>19.93</v>
      </c>
      <c r="D114" s="115">
        <f t="shared" si="8"/>
        <v>1.1000000000000014</v>
      </c>
      <c r="E114" s="14">
        <v>33.549999999999997</v>
      </c>
      <c r="F114" s="14">
        <v>41.27</v>
      </c>
      <c r="G114" s="15">
        <f t="shared" si="10"/>
        <v>7.720000000000006</v>
      </c>
      <c r="H114" s="14">
        <v>52.16</v>
      </c>
      <c r="I114" s="14">
        <v>67.010000000000005</v>
      </c>
      <c r="J114" s="15">
        <f t="shared" si="11"/>
        <v>14.850000000000009</v>
      </c>
      <c r="K114" s="14">
        <v>32.4</v>
      </c>
      <c r="L114" s="14">
        <v>41.46</v>
      </c>
      <c r="M114" s="15">
        <f t="shared" si="12"/>
        <v>9.0600000000000023</v>
      </c>
      <c r="N114" s="116">
        <v>65.27</v>
      </c>
      <c r="O114" s="116">
        <v>75.239999999999995</v>
      </c>
      <c r="P114" s="16">
        <f t="shared" si="9"/>
        <v>9.9699999999999989</v>
      </c>
      <c r="Q114" s="166">
        <v>1.1000000000000014</v>
      </c>
      <c r="R114" s="155">
        <v>7.720000000000006</v>
      </c>
      <c r="S114" s="155">
        <v>14.850000000000009</v>
      </c>
      <c r="T114" s="155">
        <v>9.0600000000000023</v>
      </c>
      <c r="U114" s="161">
        <v>9.9699999999999989</v>
      </c>
      <c r="AJ114" s="85" t="s">
        <v>101</v>
      </c>
      <c r="AK114" s="166">
        <v>2.009999999999998</v>
      </c>
      <c r="AL114" s="155">
        <v>7.7199999999999989</v>
      </c>
      <c r="AM114" s="155">
        <v>13.159999999999997</v>
      </c>
      <c r="AN114" s="155">
        <v>6.639999999999997</v>
      </c>
      <c r="AO114" s="161">
        <v>7.0399999999999991</v>
      </c>
    </row>
    <row r="115" spans="1:48" ht="19.5" customHeight="1" x14ac:dyDescent="0.2">
      <c r="A115" s="85" t="s">
        <v>101</v>
      </c>
      <c r="B115" s="113">
        <v>35.06</v>
      </c>
      <c r="C115" s="113">
        <v>37.07</v>
      </c>
      <c r="D115" s="115">
        <f t="shared" si="8"/>
        <v>2.009999999999998</v>
      </c>
      <c r="E115" s="14">
        <v>43</v>
      </c>
      <c r="F115" s="14">
        <v>50.72</v>
      </c>
      <c r="G115" s="15">
        <f t="shared" si="10"/>
        <v>7.7199999999999989</v>
      </c>
      <c r="H115" s="14">
        <v>41.27</v>
      </c>
      <c r="I115" s="14">
        <v>54.43</v>
      </c>
      <c r="J115" s="15">
        <f t="shared" si="11"/>
        <v>13.159999999999997</v>
      </c>
      <c r="K115" s="14">
        <v>23.85</v>
      </c>
      <c r="L115" s="14">
        <v>30.49</v>
      </c>
      <c r="M115" s="15">
        <f t="shared" si="12"/>
        <v>6.639999999999997</v>
      </c>
      <c r="N115" s="113">
        <v>27.79</v>
      </c>
      <c r="O115" s="113">
        <v>34.83</v>
      </c>
      <c r="P115" s="16">
        <f t="shared" si="9"/>
        <v>7.0399999999999991</v>
      </c>
      <c r="Q115" s="166">
        <v>2.009999999999998</v>
      </c>
      <c r="R115" s="155">
        <v>7.7199999999999989</v>
      </c>
      <c r="S115" s="155">
        <v>13.159999999999997</v>
      </c>
      <c r="T115" s="155">
        <v>6.639999999999997</v>
      </c>
      <c r="U115" s="161">
        <v>7.0399999999999991</v>
      </c>
      <c r="AJ115" s="85" t="s">
        <v>102</v>
      </c>
      <c r="AK115" s="167">
        <v>12.96</v>
      </c>
      <c r="AL115" s="155">
        <v>8.7199999999999918</v>
      </c>
      <c r="AM115" s="155">
        <v>10.229999999999997</v>
      </c>
      <c r="AN115" s="155">
        <v>10.830000000000002</v>
      </c>
      <c r="AO115" s="161">
        <v>9.1700000000000017</v>
      </c>
    </row>
    <row r="116" spans="1:48" ht="19.5" customHeight="1" x14ac:dyDescent="0.2">
      <c r="A116" s="85" t="s">
        <v>102</v>
      </c>
      <c r="B116" s="113">
        <v>49.97</v>
      </c>
      <c r="C116" s="113">
        <v>62.93</v>
      </c>
      <c r="D116" s="115">
        <f t="shared" si="8"/>
        <v>12.96</v>
      </c>
      <c r="E116" s="14">
        <v>57.74</v>
      </c>
      <c r="F116" s="14">
        <v>66.459999999999994</v>
      </c>
      <c r="G116" s="15">
        <f t="shared" si="10"/>
        <v>8.7199999999999918</v>
      </c>
      <c r="H116" s="14">
        <v>52.27</v>
      </c>
      <c r="I116" s="14">
        <v>62.5</v>
      </c>
      <c r="J116" s="15">
        <f t="shared" si="11"/>
        <v>10.229999999999997</v>
      </c>
      <c r="K116" s="14">
        <v>27.99</v>
      </c>
      <c r="L116" s="14">
        <v>38.82</v>
      </c>
      <c r="M116" s="15">
        <f t="shared" si="12"/>
        <v>10.830000000000002</v>
      </c>
      <c r="N116" s="113">
        <v>32.659999999999997</v>
      </c>
      <c r="O116" s="113">
        <v>41.83</v>
      </c>
      <c r="P116" s="16">
        <f t="shared" si="9"/>
        <v>9.1700000000000017</v>
      </c>
      <c r="Q116" s="167">
        <v>12.96</v>
      </c>
      <c r="R116" s="155">
        <v>8.7199999999999918</v>
      </c>
      <c r="S116" s="155">
        <v>10.229999999999997</v>
      </c>
      <c r="T116" s="155">
        <v>10.830000000000002</v>
      </c>
      <c r="U116" s="161">
        <v>9.1700000000000017</v>
      </c>
      <c r="AJ116" s="85" t="s">
        <v>103</v>
      </c>
      <c r="AK116" s="167">
        <v>3.25</v>
      </c>
      <c r="AL116" s="155">
        <v>6.5499999999999972</v>
      </c>
      <c r="AM116" s="155">
        <v>13.399999999999999</v>
      </c>
      <c r="AN116" s="155">
        <v>8.2799999999999976</v>
      </c>
      <c r="AO116" s="161">
        <v>6.1900000000000013</v>
      </c>
    </row>
    <row r="117" spans="1:48" ht="19.5" customHeight="1" x14ac:dyDescent="0.2">
      <c r="A117" s="85" t="s">
        <v>103</v>
      </c>
      <c r="B117" s="113">
        <v>40.47</v>
      </c>
      <c r="C117" s="113">
        <v>43.72</v>
      </c>
      <c r="D117" s="115">
        <f t="shared" si="8"/>
        <v>3.25</v>
      </c>
      <c r="E117" s="14">
        <v>48.93</v>
      </c>
      <c r="F117" s="14">
        <v>55.48</v>
      </c>
      <c r="G117" s="15">
        <f t="shared" si="10"/>
        <v>6.5499999999999972</v>
      </c>
      <c r="H117" s="14">
        <v>36.380000000000003</v>
      </c>
      <c r="I117" s="14">
        <v>49.78</v>
      </c>
      <c r="J117" s="15">
        <f t="shared" si="11"/>
        <v>13.399999999999999</v>
      </c>
      <c r="K117" s="14">
        <v>30.45</v>
      </c>
      <c r="L117" s="14">
        <v>38.729999999999997</v>
      </c>
      <c r="M117" s="15">
        <f t="shared" si="12"/>
        <v>8.2799999999999976</v>
      </c>
      <c r="N117" s="113">
        <v>25.34</v>
      </c>
      <c r="O117" s="113">
        <v>31.53</v>
      </c>
      <c r="P117" s="16">
        <f t="shared" si="9"/>
        <v>6.1900000000000013</v>
      </c>
      <c r="Q117" s="167">
        <v>3.25</v>
      </c>
      <c r="R117" s="155">
        <v>6.5499999999999972</v>
      </c>
      <c r="S117" s="155">
        <v>13.399999999999999</v>
      </c>
      <c r="T117" s="155">
        <v>8.2799999999999976</v>
      </c>
      <c r="U117" s="161">
        <v>6.1900000000000013</v>
      </c>
      <c r="AJ117" s="85" t="s">
        <v>104</v>
      </c>
      <c r="AK117" s="167">
        <v>8.3399999999999963</v>
      </c>
      <c r="AL117" s="155">
        <v>7.870000000000001</v>
      </c>
      <c r="AM117" s="155">
        <v>4.0399999999999991</v>
      </c>
      <c r="AN117" s="155">
        <v>12.46</v>
      </c>
      <c r="AO117" s="161">
        <v>12.399999999999999</v>
      </c>
    </row>
    <row r="118" spans="1:48" ht="19.5" customHeight="1" x14ac:dyDescent="0.2">
      <c r="A118" s="85" t="s">
        <v>104</v>
      </c>
      <c r="B118" s="113">
        <v>43.64</v>
      </c>
      <c r="C118" s="113">
        <v>51.98</v>
      </c>
      <c r="D118" s="115">
        <f t="shared" si="8"/>
        <v>8.3399999999999963</v>
      </c>
      <c r="E118" s="14">
        <v>23.54</v>
      </c>
      <c r="F118" s="14">
        <v>31.41</v>
      </c>
      <c r="G118" s="15">
        <f t="shared" si="10"/>
        <v>7.870000000000001</v>
      </c>
      <c r="H118" s="14">
        <v>11.48</v>
      </c>
      <c r="I118" s="14">
        <v>15.52</v>
      </c>
      <c r="J118" s="15">
        <f t="shared" si="11"/>
        <v>4.0399999999999991</v>
      </c>
      <c r="K118" s="14">
        <v>30.14</v>
      </c>
      <c r="L118" s="14">
        <v>42.6</v>
      </c>
      <c r="M118" s="15">
        <f t="shared" si="12"/>
        <v>12.46</v>
      </c>
      <c r="N118" s="113">
        <v>32.9</v>
      </c>
      <c r="O118" s="113">
        <v>45.3</v>
      </c>
      <c r="P118" s="16">
        <f t="shared" si="9"/>
        <v>12.399999999999999</v>
      </c>
      <c r="Q118" s="167">
        <v>8.3399999999999963</v>
      </c>
      <c r="R118" s="155">
        <v>7.870000000000001</v>
      </c>
      <c r="S118" s="155">
        <v>4.0399999999999991</v>
      </c>
      <c r="T118" s="155">
        <v>12.46</v>
      </c>
      <c r="U118" s="161">
        <v>12.399999999999999</v>
      </c>
      <c r="AJ118" s="85" t="s">
        <v>105</v>
      </c>
      <c r="AK118" s="166">
        <v>2.7899999999999991</v>
      </c>
      <c r="AL118" s="155">
        <v>5.4700000000000024</v>
      </c>
      <c r="AM118" s="155">
        <v>9.629999999999999</v>
      </c>
      <c r="AN118" s="155">
        <v>6.9499999999999993</v>
      </c>
      <c r="AO118" s="161">
        <v>15.219999999999999</v>
      </c>
    </row>
    <row r="119" spans="1:48" ht="19.5" customHeight="1" x14ac:dyDescent="0.2">
      <c r="A119" s="85" t="s">
        <v>105</v>
      </c>
      <c r="B119" s="113">
        <v>45.75</v>
      </c>
      <c r="C119" s="113">
        <v>48.54</v>
      </c>
      <c r="D119" s="115">
        <f t="shared" si="8"/>
        <v>2.7899999999999991</v>
      </c>
      <c r="E119" s="14">
        <v>27.38</v>
      </c>
      <c r="F119" s="14">
        <v>32.85</v>
      </c>
      <c r="G119" s="15">
        <f t="shared" si="10"/>
        <v>5.4700000000000024</v>
      </c>
      <c r="H119" s="14">
        <v>14.66</v>
      </c>
      <c r="I119" s="14">
        <v>24.29</v>
      </c>
      <c r="J119" s="15">
        <f t="shared" si="11"/>
        <v>9.629999999999999</v>
      </c>
      <c r="K119" s="14">
        <v>8.66</v>
      </c>
      <c r="L119" s="14">
        <v>15.61</v>
      </c>
      <c r="M119" s="15">
        <f t="shared" si="12"/>
        <v>6.9499999999999993</v>
      </c>
      <c r="N119" s="113">
        <v>33.42</v>
      </c>
      <c r="O119" s="113">
        <v>48.64</v>
      </c>
      <c r="P119" s="16">
        <f t="shared" si="9"/>
        <v>15.219999999999999</v>
      </c>
      <c r="Q119" s="166">
        <v>2.7899999999999991</v>
      </c>
      <c r="R119" s="155">
        <v>5.4700000000000024</v>
      </c>
      <c r="S119" s="155">
        <v>9.629999999999999</v>
      </c>
      <c r="T119" s="155">
        <v>6.9499999999999993</v>
      </c>
      <c r="U119" s="161">
        <v>15.219999999999999</v>
      </c>
      <c r="AJ119" s="85" t="s">
        <v>106</v>
      </c>
      <c r="AK119" s="167">
        <v>3.0599999999999996</v>
      </c>
      <c r="AL119" s="155">
        <v>5.16</v>
      </c>
      <c r="AM119" s="157"/>
      <c r="AN119" s="157"/>
      <c r="AO119" s="165"/>
      <c r="AV119" t="s">
        <v>162</v>
      </c>
    </row>
    <row r="120" spans="1:48" ht="19.5" customHeight="1" x14ac:dyDescent="0.2">
      <c r="A120" s="85" t="s">
        <v>106</v>
      </c>
      <c r="B120" s="113">
        <v>7.71</v>
      </c>
      <c r="C120" s="113">
        <v>10.77</v>
      </c>
      <c r="D120" s="115">
        <f t="shared" si="8"/>
        <v>3.0599999999999996</v>
      </c>
      <c r="E120" s="14">
        <v>9.23</v>
      </c>
      <c r="F120" s="14">
        <v>14.39</v>
      </c>
      <c r="G120" s="15">
        <f t="shared" si="10"/>
        <v>5.16</v>
      </c>
      <c r="H120" s="14">
        <v>0</v>
      </c>
      <c r="I120" s="14">
        <v>0</v>
      </c>
      <c r="J120" s="15">
        <v>0</v>
      </c>
      <c r="K120" s="14">
        <v>0</v>
      </c>
      <c r="L120" s="14">
        <v>0</v>
      </c>
      <c r="M120" s="15">
        <v>0</v>
      </c>
      <c r="N120" s="113">
        <v>0</v>
      </c>
      <c r="O120" s="113">
        <v>0</v>
      </c>
      <c r="P120" s="16">
        <f t="shared" si="9"/>
        <v>0</v>
      </c>
      <c r="Q120" s="167">
        <v>3.0599999999999996</v>
      </c>
      <c r="R120" s="155">
        <v>5.16</v>
      </c>
      <c r="S120" s="157">
        <v>0</v>
      </c>
      <c r="T120" s="157">
        <v>0</v>
      </c>
      <c r="U120" s="165">
        <v>0</v>
      </c>
      <c r="AJ120" s="85" t="s">
        <v>108</v>
      </c>
      <c r="AK120" s="157"/>
      <c r="AL120" s="157"/>
      <c r="AM120" s="157"/>
      <c r="AN120" s="157"/>
      <c r="AO120" s="161">
        <v>8.4499999999999993</v>
      </c>
    </row>
    <row r="121" spans="1:48" ht="19.5" customHeight="1" x14ac:dyDescent="0.2">
      <c r="A121" s="85" t="s">
        <v>108</v>
      </c>
      <c r="B121" s="86">
        <v>0</v>
      </c>
      <c r="C121" s="86">
        <v>0</v>
      </c>
      <c r="D121" s="15">
        <v>0</v>
      </c>
      <c r="E121" s="86">
        <v>0</v>
      </c>
      <c r="F121" s="86">
        <v>0</v>
      </c>
      <c r="G121" s="15">
        <v>0</v>
      </c>
      <c r="H121" s="86">
        <v>0</v>
      </c>
      <c r="I121" s="86">
        <v>0</v>
      </c>
      <c r="J121" s="15">
        <v>0</v>
      </c>
      <c r="K121" s="86">
        <v>0</v>
      </c>
      <c r="L121" s="86">
        <v>0</v>
      </c>
      <c r="M121" s="15">
        <v>0</v>
      </c>
      <c r="N121" s="113">
        <v>23.16</v>
      </c>
      <c r="O121" s="113">
        <v>31.61</v>
      </c>
      <c r="P121" s="16">
        <f t="shared" si="9"/>
        <v>8.4499999999999993</v>
      </c>
      <c r="Q121" s="157">
        <v>0</v>
      </c>
      <c r="R121" s="157">
        <v>0</v>
      </c>
      <c r="S121" s="157">
        <v>0</v>
      </c>
      <c r="T121" s="157">
        <v>0</v>
      </c>
      <c r="U121" s="161">
        <v>8.4499999999999993</v>
      </c>
    </row>
    <row r="122" spans="1:48" ht="19.5" customHeight="1" x14ac:dyDescent="0.2">
      <c r="A122" s="99" t="s">
        <v>161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90"/>
      <c r="R122" s="90"/>
      <c r="S122" s="90"/>
      <c r="T122" s="90"/>
      <c r="U122" s="90"/>
    </row>
    <row r="123" spans="1:48" ht="19.5" customHeight="1" x14ac:dyDescent="0.5">
      <c r="A123" s="23"/>
      <c r="B123" s="4" t="s">
        <v>21</v>
      </c>
      <c r="C123" s="4"/>
      <c r="D123" s="4"/>
      <c r="E123" s="4"/>
      <c r="K123" s="19"/>
      <c r="L123" s="4" t="s">
        <v>22</v>
      </c>
      <c r="V123" s="29"/>
      <c r="W123" s="29" t="s">
        <v>177</v>
      </c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1:48" ht="19.5" customHeight="1" x14ac:dyDescent="0.5">
      <c r="A124" s="20"/>
      <c r="B124" s="4" t="s">
        <v>23</v>
      </c>
      <c r="C124" s="4"/>
      <c r="D124" s="4"/>
      <c r="E124" s="4"/>
      <c r="K124" s="21"/>
      <c r="L124" s="4" t="s">
        <v>24</v>
      </c>
      <c r="V124" s="29" t="s">
        <v>178</v>
      </c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48" ht="19.5" customHeight="1" x14ac:dyDescent="0.5">
      <c r="A125" s="121" t="s">
        <v>143</v>
      </c>
      <c r="B125" s="121"/>
      <c r="C125" s="121"/>
      <c r="D125" s="121"/>
      <c r="E125" s="29"/>
      <c r="F125" s="49" t="s">
        <v>138</v>
      </c>
      <c r="G125" s="29"/>
      <c r="N125" s="29" t="s">
        <v>33</v>
      </c>
      <c r="O125" s="122" t="s">
        <v>77</v>
      </c>
      <c r="P125" s="4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48" ht="19.5" customHeight="1" x14ac:dyDescent="0.5">
      <c r="A126" s="4" t="s">
        <v>144</v>
      </c>
      <c r="B126" s="4"/>
      <c r="C126" s="26"/>
      <c r="D126" s="26"/>
      <c r="E126" s="29"/>
      <c r="F126" s="49" t="s">
        <v>138</v>
      </c>
      <c r="G126" s="29"/>
      <c r="N126" s="29" t="s">
        <v>33</v>
      </c>
      <c r="O126" s="122" t="s">
        <v>77</v>
      </c>
      <c r="P126" s="4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</row>
    <row r="127" spans="1:48" ht="19.5" customHeight="1" x14ac:dyDescent="0.5">
      <c r="A127" s="4" t="s">
        <v>145</v>
      </c>
      <c r="B127" s="4"/>
      <c r="C127" s="26"/>
      <c r="D127" s="26"/>
      <c r="E127" s="29"/>
      <c r="F127" s="49" t="s">
        <v>139</v>
      </c>
      <c r="G127" s="29"/>
      <c r="N127" s="29" t="s">
        <v>33</v>
      </c>
      <c r="O127" s="122" t="s">
        <v>77</v>
      </c>
      <c r="P127" s="4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</row>
    <row r="128" spans="1:48" ht="19.5" customHeight="1" x14ac:dyDescent="0.5">
      <c r="A128" s="4" t="s">
        <v>146</v>
      </c>
      <c r="B128" s="4"/>
      <c r="C128" s="26"/>
      <c r="D128" s="26"/>
      <c r="E128" s="29"/>
      <c r="F128" s="49" t="s">
        <v>141</v>
      </c>
      <c r="G128" s="29"/>
      <c r="N128" s="29" t="s">
        <v>33</v>
      </c>
      <c r="O128" s="122" t="s">
        <v>158</v>
      </c>
      <c r="P128" s="4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</row>
    <row r="129" spans="1:58" ht="19.5" customHeight="1" x14ac:dyDescent="0.5">
      <c r="A129" s="121" t="s">
        <v>147</v>
      </c>
      <c r="B129" s="121"/>
      <c r="C129" s="121"/>
      <c r="D129" s="26"/>
      <c r="E129" s="29"/>
      <c r="F129" s="49" t="s">
        <v>140</v>
      </c>
      <c r="G129" s="29"/>
      <c r="N129" s="29" t="s">
        <v>142</v>
      </c>
      <c r="O129" s="4" t="s">
        <v>157</v>
      </c>
      <c r="P129" s="4"/>
      <c r="AJ129" s="34"/>
    </row>
    <row r="130" spans="1:58" ht="19.5" customHeight="1" x14ac:dyDescent="0.5">
      <c r="A130" s="121"/>
      <c r="B130" s="121"/>
      <c r="C130" s="121"/>
      <c r="D130" s="26"/>
      <c r="E130" s="45"/>
      <c r="F130" s="49"/>
      <c r="G130" s="45"/>
      <c r="N130" s="45"/>
      <c r="O130" s="4"/>
      <c r="P130" s="4"/>
      <c r="AJ130" s="34"/>
    </row>
    <row r="131" spans="1:58" ht="19.5" customHeight="1" x14ac:dyDescent="0.2">
      <c r="A131" s="58" t="s">
        <v>184</v>
      </c>
      <c r="B131" s="58"/>
      <c r="C131" s="58"/>
      <c r="D131" s="58"/>
      <c r="E131" s="58"/>
      <c r="F131" s="58"/>
      <c r="G131" s="58"/>
      <c r="H131" s="58"/>
      <c r="I131" s="58"/>
      <c r="J131" s="34"/>
      <c r="K131" s="34"/>
      <c r="L131" s="34"/>
      <c r="M131" s="34"/>
      <c r="N131" s="34"/>
      <c r="O131" s="34"/>
      <c r="P131" s="34"/>
      <c r="Q131" s="90"/>
      <c r="R131" s="90"/>
      <c r="S131" s="90"/>
      <c r="T131" s="90"/>
      <c r="U131" s="90"/>
      <c r="AJ131" s="34"/>
    </row>
    <row r="132" spans="1:58" ht="19.5" customHeight="1" x14ac:dyDescent="0.5">
      <c r="A132" s="183" t="s">
        <v>109</v>
      </c>
      <c r="B132" s="183"/>
      <c r="C132" s="183"/>
      <c r="D132" s="183"/>
      <c r="E132" s="183"/>
      <c r="F132" s="183"/>
      <c r="G132" s="183"/>
      <c r="H132" s="183"/>
      <c r="I132" s="183"/>
      <c r="J132" s="34"/>
      <c r="K132" s="34"/>
      <c r="L132" s="34"/>
      <c r="M132" s="34"/>
      <c r="N132" s="34"/>
      <c r="O132" s="34"/>
      <c r="P132" s="34"/>
      <c r="Q132" s="90"/>
      <c r="R132" s="90"/>
      <c r="S132" s="90"/>
      <c r="T132" s="90"/>
      <c r="U132" s="90"/>
      <c r="V132" s="181" t="s">
        <v>164</v>
      </c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224"/>
    </row>
    <row r="133" spans="1:58" ht="21.75" x14ac:dyDescent="0.5">
      <c r="A133" s="184" t="s">
        <v>40</v>
      </c>
      <c r="B133" s="182" t="s">
        <v>8</v>
      </c>
      <c r="C133" s="182"/>
      <c r="D133" s="182"/>
      <c r="E133" s="182" t="s">
        <v>9</v>
      </c>
      <c r="F133" s="182"/>
      <c r="G133" s="182"/>
      <c r="H133" s="182" t="s">
        <v>10</v>
      </c>
      <c r="I133" s="182"/>
      <c r="J133" s="182"/>
      <c r="K133" s="182" t="s">
        <v>11</v>
      </c>
      <c r="L133" s="182"/>
      <c r="M133" s="182"/>
      <c r="N133" s="182" t="s">
        <v>12</v>
      </c>
      <c r="O133" s="182"/>
      <c r="P133" s="182"/>
      <c r="Q133" s="182" t="s">
        <v>14</v>
      </c>
      <c r="R133" s="182"/>
      <c r="S133" s="182"/>
      <c r="T133" s="182"/>
      <c r="U133" s="182"/>
      <c r="V133" s="181" t="s">
        <v>179</v>
      </c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224"/>
      <c r="AK133" s="150">
        <v>2557</v>
      </c>
      <c r="AL133" s="150">
        <v>2558</v>
      </c>
      <c r="AM133" s="150">
        <v>2559</v>
      </c>
      <c r="AN133" s="150">
        <v>2560</v>
      </c>
      <c r="AO133" s="150">
        <v>2561</v>
      </c>
      <c r="AS133" s="132" t="s">
        <v>122</v>
      </c>
      <c r="AT133" s="132" t="s">
        <v>123</v>
      </c>
      <c r="AU133" s="132" t="s">
        <v>124</v>
      </c>
      <c r="AV133" s="132" t="s">
        <v>125</v>
      </c>
      <c r="AW133" s="132" t="s">
        <v>126</v>
      </c>
      <c r="AX133" s="132" t="s">
        <v>127</v>
      </c>
      <c r="AY133" s="132" t="s">
        <v>128</v>
      </c>
      <c r="AZ133" s="132" t="s">
        <v>129</v>
      </c>
      <c r="BA133" s="132" t="s">
        <v>130</v>
      </c>
      <c r="BB133" s="132" t="s">
        <v>131</v>
      </c>
      <c r="BC133" s="132" t="s">
        <v>132</v>
      </c>
      <c r="BD133" s="132" t="s">
        <v>133</v>
      </c>
      <c r="BE133" s="132" t="s">
        <v>134</v>
      </c>
      <c r="BF133" s="132" t="s">
        <v>108</v>
      </c>
    </row>
    <row r="134" spans="1:58" ht="21.75" customHeight="1" x14ac:dyDescent="0.5">
      <c r="A134" s="184"/>
      <c r="B134" s="105" t="s">
        <v>46</v>
      </c>
      <c r="C134" s="105" t="s">
        <v>137</v>
      </c>
      <c r="D134" s="106" t="s">
        <v>20</v>
      </c>
      <c r="E134" s="105" t="s">
        <v>46</v>
      </c>
      <c r="F134" s="105" t="s">
        <v>137</v>
      </c>
      <c r="G134" s="106" t="s">
        <v>20</v>
      </c>
      <c r="H134" s="105" t="s">
        <v>46</v>
      </c>
      <c r="I134" s="105" t="s">
        <v>137</v>
      </c>
      <c r="J134" s="106" t="s">
        <v>20</v>
      </c>
      <c r="K134" s="105" t="s">
        <v>46</v>
      </c>
      <c r="L134" s="105" t="s">
        <v>137</v>
      </c>
      <c r="M134" s="106" t="s">
        <v>20</v>
      </c>
      <c r="N134" s="105" t="s">
        <v>46</v>
      </c>
      <c r="O134" s="105" t="s">
        <v>137</v>
      </c>
      <c r="P134" s="106" t="s">
        <v>20</v>
      </c>
      <c r="Q134" s="150">
        <v>2557</v>
      </c>
      <c r="R134" s="150">
        <v>2558</v>
      </c>
      <c r="S134" s="150">
        <v>2559</v>
      </c>
      <c r="T134" s="150">
        <v>2560</v>
      </c>
      <c r="U134" s="177">
        <v>2561</v>
      </c>
      <c r="AJ134" s="132" t="s">
        <v>122</v>
      </c>
      <c r="AK134" s="167">
        <v>3.009999999999998</v>
      </c>
      <c r="AL134" s="155">
        <v>5</v>
      </c>
      <c r="AM134" s="155">
        <v>8.61</v>
      </c>
      <c r="AN134" s="155">
        <v>3.8299999999999983</v>
      </c>
      <c r="AO134" s="161">
        <v>10.68</v>
      </c>
      <c r="AR134" s="150">
        <v>2557</v>
      </c>
      <c r="AS134" s="167">
        <v>3.009999999999998</v>
      </c>
      <c r="AT134" s="167">
        <v>11.920000000000002</v>
      </c>
      <c r="AU134" s="167">
        <v>7.6299999999999955</v>
      </c>
      <c r="AV134" s="166"/>
      <c r="AW134" s="167">
        <v>7.2800000000000011</v>
      </c>
      <c r="AX134" s="167">
        <v>3.1599999999999966</v>
      </c>
      <c r="AY134" s="167">
        <v>8.2299999999999969</v>
      </c>
      <c r="AZ134" s="167">
        <v>5.3400000000000034</v>
      </c>
      <c r="BA134" s="167">
        <v>7.4099999999999966</v>
      </c>
      <c r="BB134" s="167">
        <v>4.129999999999999</v>
      </c>
      <c r="BC134" s="167">
        <v>11.589999999999996</v>
      </c>
      <c r="BD134" s="166"/>
      <c r="BE134" s="167">
        <v>3.9100000000000037</v>
      </c>
      <c r="BF134" s="166"/>
    </row>
    <row r="135" spans="1:58" ht="21.75" customHeight="1" x14ac:dyDescent="0.2">
      <c r="A135" s="132" t="s">
        <v>122</v>
      </c>
      <c r="B135" s="113">
        <v>32.46</v>
      </c>
      <c r="C135" s="114">
        <v>35.47</v>
      </c>
      <c r="D135" s="115">
        <f t="shared" ref="D135:D148" si="13">C135-B135</f>
        <v>3.009999999999998</v>
      </c>
      <c r="E135" s="14">
        <v>46.46</v>
      </c>
      <c r="F135" s="14">
        <v>51.46</v>
      </c>
      <c r="G135" s="15">
        <f t="shared" ref="G135:G148" si="14">F135-E135</f>
        <v>5</v>
      </c>
      <c r="H135" s="14">
        <v>42.53</v>
      </c>
      <c r="I135" s="14">
        <v>51.14</v>
      </c>
      <c r="J135" s="15">
        <f t="shared" ref="J135:J148" si="15">I135-H135</f>
        <v>8.61</v>
      </c>
      <c r="K135" s="14">
        <v>34.61</v>
      </c>
      <c r="L135" s="14">
        <v>38.44</v>
      </c>
      <c r="M135" s="15">
        <f t="shared" ref="M135:M148" si="16">L135-K135</f>
        <v>3.8299999999999983</v>
      </c>
      <c r="N135" s="114">
        <v>45.82</v>
      </c>
      <c r="O135" s="114">
        <v>56.5</v>
      </c>
      <c r="P135" s="16">
        <f t="shared" ref="P135:P148" si="17">O135-N135</f>
        <v>10.68</v>
      </c>
      <c r="Q135" s="167">
        <v>3.009999999999998</v>
      </c>
      <c r="R135" s="155">
        <v>5</v>
      </c>
      <c r="S135" s="155">
        <v>8.61</v>
      </c>
      <c r="T135" s="155">
        <v>3.8299999999999983</v>
      </c>
      <c r="U135" s="178">
        <v>10.68</v>
      </c>
      <c r="V135" s="135"/>
      <c r="AJ135" s="132" t="s">
        <v>123</v>
      </c>
      <c r="AK135" s="167">
        <v>11.920000000000002</v>
      </c>
      <c r="AL135" s="155">
        <v>7.2399999999999949</v>
      </c>
      <c r="AM135" s="155">
        <v>6.5600000000000023</v>
      </c>
      <c r="AN135" s="155">
        <v>4.0300000000000011</v>
      </c>
      <c r="AO135" s="161">
        <v>15.700000000000003</v>
      </c>
      <c r="AR135" s="150">
        <v>2558</v>
      </c>
      <c r="AS135" s="155">
        <v>5</v>
      </c>
      <c r="AT135" s="155">
        <v>7.2399999999999949</v>
      </c>
      <c r="AU135" s="155">
        <v>9.2099999999999937</v>
      </c>
      <c r="AV135" s="155">
        <v>12.160000000000004</v>
      </c>
      <c r="AW135" s="155">
        <v>10.130000000000003</v>
      </c>
      <c r="AX135" s="155">
        <v>12.979999999999997</v>
      </c>
      <c r="AY135" s="155">
        <v>3.4099999999999966</v>
      </c>
      <c r="AZ135" s="155">
        <v>9.57</v>
      </c>
      <c r="BA135" s="155">
        <v>9.0600000000000023</v>
      </c>
      <c r="BB135" s="157"/>
      <c r="BC135" s="155">
        <v>6.3100000000000023</v>
      </c>
      <c r="BD135" s="157">
        <v>1.3100000000000023</v>
      </c>
      <c r="BE135" s="157"/>
      <c r="BF135" s="157"/>
    </row>
    <row r="136" spans="1:58" ht="21.75" customHeight="1" x14ac:dyDescent="0.2">
      <c r="A136" s="132" t="s">
        <v>123</v>
      </c>
      <c r="B136" s="114">
        <v>56.53</v>
      </c>
      <c r="C136" s="114">
        <v>68.45</v>
      </c>
      <c r="D136" s="115">
        <f t="shared" si="13"/>
        <v>11.920000000000002</v>
      </c>
      <c r="E136" s="14">
        <v>32.99</v>
      </c>
      <c r="F136" s="14">
        <v>40.229999999999997</v>
      </c>
      <c r="G136" s="15">
        <f t="shared" si="14"/>
        <v>7.2399999999999949</v>
      </c>
      <c r="H136" s="14">
        <v>36.11</v>
      </c>
      <c r="I136" s="14">
        <v>42.67</v>
      </c>
      <c r="J136" s="15">
        <f t="shared" si="15"/>
        <v>6.5600000000000023</v>
      </c>
      <c r="K136" s="14">
        <v>44.26</v>
      </c>
      <c r="L136" s="14">
        <v>48.29</v>
      </c>
      <c r="M136" s="15">
        <f t="shared" si="16"/>
        <v>4.0300000000000011</v>
      </c>
      <c r="N136" s="114">
        <v>37.65</v>
      </c>
      <c r="O136" s="114">
        <v>53.35</v>
      </c>
      <c r="P136" s="16">
        <f t="shared" si="17"/>
        <v>15.700000000000003</v>
      </c>
      <c r="Q136" s="167">
        <v>11.920000000000002</v>
      </c>
      <c r="R136" s="155">
        <v>7.2399999999999949</v>
      </c>
      <c r="S136" s="155">
        <v>6.5600000000000023</v>
      </c>
      <c r="T136" s="155">
        <v>4.0300000000000011</v>
      </c>
      <c r="U136" s="178">
        <v>15.700000000000003</v>
      </c>
      <c r="V136" s="103"/>
      <c r="AJ136" s="132" t="s">
        <v>124</v>
      </c>
      <c r="AK136" s="167">
        <v>7.6299999999999955</v>
      </c>
      <c r="AL136" s="155">
        <v>9.2099999999999937</v>
      </c>
      <c r="AM136" s="157">
        <v>2.8999999999999986</v>
      </c>
      <c r="AN136" s="155">
        <v>15.340000000000003</v>
      </c>
      <c r="AO136" s="161">
        <v>18.850000000000001</v>
      </c>
      <c r="AR136" s="150">
        <v>2559</v>
      </c>
      <c r="AS136" s="155">
        <v>8.61</v>
      </c>
      <c r="AT136" s="155">
        <v>6.5600000000000023</v>
      </c>
      <c r="AU136" s="157">
        <v>2.8999999999999986</v>
      </c>
      <c r="AV136" s="155">
        <v>3.0999999999999943</v>
      </c>
      <c r="AW136" s="155">
        <v>6.8700000000000045</v>
      </c>
      <c r="AX136" s="168">
        <v>-0.18999999999999773</v>
      </c>
      <c r="AY136" s="155">
        <v>3.4499999999999993</v>
      </c>
      <c r="AZ136" s="155">
        <v>3.3699999999999974</v>
      </c>
      <c r="BA136" s="155">
        <v>6.620000000000001</v>
      </c>
      <c r="BB136" s="155">
        <v>3.3299999999999983</v>
      </c>
      <c r="BC136" s="157">
        <v>0.91000000000000014</v>
      </c>
      <c r="BD136" s="155">
        <v>6.6700000000000017</v>
      </c>
      <c r="BE136" s="157"/>
      <c r="BF136" s="157"/>
    </row>
    <row r="137" spans="1:58" ht="19.5" customHeight="1" x14ac:dyDescent="0.2">
      <c r="A137" s="132" t="s">
        <v>124</v>
      </c>
      <c r="B137" s="114">
        <v>41.27</v>
      </c>
      <c r="C137" s="114">
        <v>48.9</v>
      </c>
      <c r="D137" s="115">
        <f t="shared" si="13"/>
        <v>7.6299999999999955</v>
      </c>
      <c r="E137" s="14">
        <v>35.840000000000003</v>
      </c>
      <c r="F137" s="14">
        <v>45.05</v>
      </c>
      <c r="G137" s="15">
        <f t="shared" si="14"/>
        <v>9.2099999999999937</v>
      </c>
      <c r="H137" s="14">
        <v>38.89</v>
      </c>
      <c r="I137" s="14">
        <v>41.79</v>
      </c>
      <c r="J137" s="15">
        <f t="shared" si="15"/>
        <v>2.8999999999999986</v>
      </c>
      <c r="K137" s="14">
        <v>35.36</v>
      </c>
      <c r="L137" s="14">
        <v>50.7</v>
      </c>
      <c r="M137" s="15">
        <f t="shared" si="16"/>
        <v>15.340000000000003</v>
      </c>
      <c r="N137" s="60">
        <v>36.58</v>
      </c>
      <c r="O137" s="60">
        <v>55.43</v>
      </c>
      <c r="P137" s="16">
        <f t="shared" si="17"/>
        <v>18.850000000000001</v>
      </c>
      <c r="Q137" s="167">
        <v>7.6299999999999955</v>
      </c>
      <c r="R137" s="155">
        <v>9.2099999999999937</v>
      </c>
      <c r="S137" s="157">
        <v>2.8999999999999986</v>
      </c>
      <c r="T137" s="155">
        <v>15.340000000000003</v>
      </c>
      <c r="U137" s="178">
        <v>18.850000000000001</v>
      </c>
      <c r="V137" s="39"/>
      <c r="AJ137" s="132" t="s">
        <v>125</v>
      </c>
      <c r="AK137" s="166">
        <v>0</v>
      </c>
      <c r="AL137" s="155">
        <v>12.160000000000004</v>
      </c>
      <c r="AM137" s="155">
        <v>3.0999999999999943</v>
      </c>
      <c r="AN137" s="155">
        <v>11.21</v>
      </c>
      <c r="AO137" s="161">
        <v>23.520000000000003</v>
      </c>
      <c r="AR137" s="150">
        <v>2560</v>
      </c>
      <c r="AS137" s="155">
        <v>3.8299999999999983</v>
      </c>
      <c r="AT137" s="155">
        <v>4.0300000000000011</v>
      </c>
      <c r="AU137" s="155">
        <v>15.340000000000003</v>
      </c>
      <c r="AV137" s="155">
        <v>11.21</v>
      </c>
      <c r="AW137" s="155">
        <v>6.5300000000000011</v>
      </c>
      <c r="AX137" s="157">
        <v>1.4800000000000004</v>
      </c>
      <c r="AY137" s="155">
        <v>3.9199999999999982</v>
      </c>
      <c r="AZ137" s="155">
        <v>6.740000000000002</v>
      </c>
      <c r="BA137" s="155">
        <v>6.9099999999999966</v>
      </c>
      <c r="BB137" s="155">
        <v>5.8399999999999963</v>
      </c>
      <c r="BC137" s="157">
        <v>2.7199999999999989</v>
      </c>
      <c r="BD137" s="155">
        <v>7.1300000000000026</v>
      </c>
      <c r="BE137" s="157"/>
      <c r="BF137" s="157"/>
    </row>
    <row r="138" spans="1:58" ht="19.5" customHeight="1" x14ac:dyDescent="0.2">
      <c r="A138" s="132" t="s">
        <v>125</v>
      </c>
      <c r="B138" s="133">
        <v>0</v>
      </c>
      <c r="C138" s="133">
        <v>0</v>
      </c>
      <c r="D138" s="115">
        <f t="shared" si="13"/>
        <v>0</v>
      </c>
      <c r="E138" s="14">
        <v>44.43</v>
      </c>
      <c r="F138" s="14">
        <v>56.59</v>
      </c>
      <c r="G138" s="15">
        <f t="shared" si="14"/>
        <v>12.160000000000004</v>
      </c>
      <c r="H138" s="14">
        <v>41.27</v>
      </c>
      <c r="I138" s="14">
        <v>44.37</v>
      </c>
      <c r="J138" s="15">
        <f t="shared" si="15"/>
        <v>3.0999999999999943</v>
      </c>
      <c r="K138" s="14">
        <v>57.27</v>
      </c>
      <c r="L138" s="14">
        <v>68.48</v>
      </c>
      <c r="M138" s="15">
        <f t="shared" si="16"/>
        <v>11.21</v>
      </c>
      <c r="N138" s="60">
        <v>50.6</v>
      </c>
      <c r="O138" s="116">
        <v>74.12</v>
      </c>
      <c r="P138" s="16">
        <f t="shared" si="17"/>
        <v>23.520000000000003</v>
      </c>
      <c r="Q138" s="166">
        <v>0</v>
      </c>
      <c r="R138" s="155">
        <v>12.160000000000004</v>
      </c>
      <c r="S138" s="155">
        <v>3.0999999999999943</v>
      </c>
      <c r="T138" s="155">
        <v>11.21</v>
      </c>
      <c r="U138" s="178">
        <v>23.520000000000003</v>
      </c>
      <c r="V138" s="39"/>
      <c r="AJ138" s="132" t="s">
        <v>126</v>
      </c>
      <c r="AK138" s="167">
        <v>7.2800000000000011</v>
      </c>
      <c r="AL138" s="155">
        <v>10.130000000000003</v>
      </c>
      <c r="AM138" s="155">
        <v>6.8700000000000045</v>
      </c>
      <c r="AN138" s="155">
        <v>6.5300000000000011</v>
      </c>
      <c r="AO138" s="161">
        <v>6.5100000000000051</v>
      </c>
      <c r="AR138" s="150">
        <v>2561</v>
      </c>
      <c r="AS138" s="161">
        <v>10.68</v>
      </c>
      <c r="AT138" s="161">
        <v>15.700000000000003</v>
      </c>
      <c r="AU138" s="161">
        <v>18.850000000000001</v>
      </c>
      <c r="AV138" s="161">
        <v>23.520000000000003</v>
      </c>
      <c r="AW138" s="161">
        <v>6.5100000000000051</v>
      </c>
      <c r="AX138" s="165">
        <v>2.3900000000000006</v>
      </c>
      <c r="AY138" s="165">
        <v>1.8599999999999994</v>
      </c>
      <c r="AZ138" s="161">
        <v>5.1000000000000014</v>
      </c>
      <c r="BA138" s="161">
        <v>5.9100000000000037</v>
      </c>
      <c r="BB138" s="161">
        <v>7.990000000000002</v>
      </c>
      <c r="BC138" s="161">
        <v>7.8299999999999983</v>
      </c>
      <c r="BD138" s="170">
        <v>-0.28999999999999915</v>
      </c>
      <c r="BE138" s="165"/>
      <c r="BF138" s="161">
        <v>8.4799999999999969</v>
      </c>
    </row>
    <row r="139" spans="1:58" ht="19.5" customHeight="1" x14ac:dyDescent="0.2">
      <c r="A139" s="132" t="s">
        <v>126</v>
      </c>
      <c r="B139" s="114">
        <v>35.06</v>
      </c>
      <c r="C139" s="114">
        <v>42.34</v>
      </c>
      <c r="D139" s="115">
        <f t="shared" si="13"/>
        <v>7.2800000000000011</v>
      </c>
      <c r="E139" s="14">
        <v>39.909999999999997</v>
      </c>
      <c r="F139" s="14">
        <v>50.04</v>
      </c>
      <c r="G139" s="15">
        <f t="shared" si="14"/>
        <v>10.130000000000003</v>
      </c>
      <c r="H139" s="14">
        <v>40.01</v>
      </c>
      <c r="I139" s="14">
        <v>46.88</v>
      </c>
      <c r="J139" s="15">
        <f t="shared" si="15"/>
        <v>6.8700000000000045</v>
      </c>
      <c r="K139" s="14">
        <v>36.79</v>
      </c>
      <c r="L139" s="14">
        <v>43.32</v>
      </c>
      <c r="M139" s="15">
        <f t="shared" si="16"/>
        <v>6.5300000000000011</v>
      </c>
      <c r="N139" s="60">
        <v>31.08</v>
      </c>
      <c r="O139" s="60">
        <v>37.590000000000003</v>
      </c>
      <c r="P139" s="16">
        <f t="shared" si="17"/>
        <v>6.5100000000000051</v>
      </c>
      <c r="Q139" s="167">
        <v>7.2800000000000011</v>
      </c>
      <c r="R139" s="155">
        <v>10.130000000000003</v>
      </c>
      <c r="S139" s="155">
        <v>6.8700000000000045</v>
      </c>
      <c r="T139" s="155">
        <v>6.5300000000000011</v>
      </c>
      <c r="U139" s="178">
        <v>6.5100000000000051</v>
      </c>
      <c r="V139" s="39"/>
      <c r="AJ139" s="132" t="s">
        <v>127</v>
      </c>
      <c r="AK139" s="167">
        <v>3.1599999999999966</v>
      </c>
      <c r="AL139" s="155">
        <v>12.979999999999997</v>
      </c>
      <c r="AM139" s="168">
        <v>-0.18999999999999773</v>
      </c>
      <c r="AN139" s="157">
        <v>1.4800000000000004</v>
      </c>
      <c r="AO139" s="165">
        <v>2.3900000000000006</v>
      </c>
    </row>
    <row r="140" spans="1:58" ht="19.5" customHeight="1" x14ac:dyDescent="0.2">
      <c r="A140" s="132" t="s">
        <v>127</v>
      </c>
      <c r="B140" s="114">
        <v>36.380000000000003</v>
      </c>
      <c r="C140" s="114">
        <v>39.54</v>
      </c>
      <c r="D140" s="115">
        <f t="shared" si="13"/>
        <v>3.1599999999999966</v>
      </c>
      <c r="E140" s="14">
        <v>34.520000000000003</v>
      </c>
      <c r="F140" s="14">
        <v>47.5</v>
      </c>
      <c r="G140" s="15">
        <f t="shared" si="14"/>
        <v>12.979999999999997</v>
      </c>
      <c r="H140" s="14">
        <v>30.38</v>
      </c>
      <c r="I140" s="14">
        <v>30.19</v>
      </c>
      <c r="J140" s="15">
        <f t="shared" si="15"/>
        <v>-0.18999999999999773</v>
      </c>
      <c r="K140" s="14">
        <v>23.55</v>
      </c>
      <c r="L140" s="14">
        <v>25.03</v>
      </c>
      <c r="M140" s="15">
        <f t="shared" si="16"/>
        <v>1.4800000000000004</v>
      </c>
      <c r="N140" s="114">
        <v>26.88</v>
      </c>
      <c r="O140" s="114">
        <v>29.27</v>
      </c>
      <c r="P140" s="16">
        <f t="shared" si="17"/>
        <v>2.3900000000000006</v>
      </c>
      <c r="Q140" s="167">
        <v>3.1599999999999966</v>
      </c>
      <c r="R140" s="155">
        <v>12.979999999999997</v>
      </c>
      <c r="S140" s="168">
        <v>-0.18999999999999773</v>
      </c>
      <c r="T140" s="157">
        <v>1.4800000000000004</v>
      </c>
      <c r="U140" s="179">
        <v>2.3900000000000006</v>
      </c>
      <c r="V140" s="39"/>
      <c r="AJ140" s="132" t="s">
        <v>128</v>
      </c>
      <c r="AK140" s="167">
        <v>8.2299999999999969</v>
      </c>
      <c r="AL140" s="155">
        <v>3.4099999999999966</v>
      </c>
      <c r="AM140" s="155">
        <v>3.4499999999999993</v>
      </c>
      <c r="AN140" s="155">
        <v>3.9199999999999982</v>
      </c>
      <c r="AO140" s="165">
        <v>1.8599999999999994</v>
      </c>
    </row>
    <row r="141" spans="1:58" ht="19.5" customHeight="1" x14ac:dyDescent="0.2">
      <c r="A141" s="132" t="s">
        <v>128</v>
      </c>
      <c r="B141" s="116">
        <v>50.71</v>
      </c>
      <c r="C141" s="116">
        <v>58.94</v>
      </c>
      <c r="D141" s="115">
        <f t="shared" si="13"/>
        <v>8.2299999999999969</v>
      </c>
      <c r="E141" s="14">
        <v>36.25</v>
      </c>
      <c r="F141" s="14">
        <v>39.659999999999997</v>
      </c>
      <c r="G141" s="15">
        <f t="shared" si="14"/>
        <v>3.4099999999999966</v>
      </c>
      <c r="H141" s="14">
        <v>29.69</v>
      </c>
      <c r="I141" s="14">
        <v>33.14</v>
      </c>
      <c r="J141" s="15">
        <f t="shared" si="15"/>
        <v>3.4499999999999993</v>
      </c>
      <c r="K141" s="14">
        <v>26.55</v>
      </c>
      <c r="L141" s="14">
        <v>30.47</v>
      </c>
      <c r="M141" s="15">
        <f t="shared" si="16"/>
        <v>3.9199999999999982</v>
      </c>
      <c r="N141" s="116">
        <v>20.02</v>
      </c>
      <c r="O141" s="116">
        <v>21.88</v>
      </c>
      <c r="P141" s="16">
        <f t="shared" si="17"/>
        <v>1.8599999999999994</v>
      </c>
      <c r="Q141" s="167">
        <v>8.2299999999999969</v>
      </c>
      <c r="R141" s="155">
        <v>3.4099999999999966</v>
      </c>
      <c r="S141" s="155">
        <v>3.4499999999999993</v>
      </c>
      <c r="T141" s="155">
        <v>3.9199999999999982</v>
      </c>
      <c r="U141" s="179">
        <v>1.8599999999999994</v>
      </c>
      <c r="V141" s="39"/>
      <c r="AJ141" s="132" t="s">
        <v>129</v>
      </c>
      <c r="AK141" s="167">
        <v>5.3400000000000034</v>
      </c>
      <c r="AL141" s="155">
        <v>9.57</v>
      </c>
      <c r="AM141" s="155">
        <v>3.3699999999999974</v>
      </c>
      <c r="AN141" s="155">
        <v>6.740000000000002</v>
      </c>
      <c r="AO141" s="161">
        <v>5.1000000000000014</v>
      </c>
    </row>
    <row r="142" spans="1:58" ht="19.5" customHeight="1" x14ac:dyDescent="0.2">
      <c r="A142" s="132" t="s">
        <v>129</v>
      </c>
      <c r="B142" s="113">
        <v>40.93</v>
      </c>
      <c r="C142" s="113">
        <v>46.27</v>
      </c>
      <c r="D142" s="115">
        <f t="shared" si="13"/>
        <v>5.3400000000000034</v>
      </c>
      <c r="E142" s="14">
        <v>38.79</v>
      </c>
      <c r="F142" s="14">
        <v>48.36</v>
      </c>
      <c r="G142" s="15">
        <f t="shared" si="14"/>
        <v>9.57</v>
      </c>
      <c r="H142" s="14">
        <v>33.24</v>
      </c>
      <c r="I142" s="14">
        <v>36.61</v>
      </c>
      <c r="J142" s="15">
        <f t="shared" si="15"/>
        <v>3.3699999999999974</v>
      </c>
      <c r="K142" s="14">
        <v>29.36</v>
      </c>
      <c r="L142" s="14">
        <v>36.1</v>
      </c>
      <c r="M142" s="15">
        <f t="shared" si="16"/>
        <v>6.740000000000002</v>
      </c>
      <c r="N142" s="113">
        <v>32.28</v>
      </c>
      <c r="O142" s="113">
        <v>37.380000000000003</v>
      </c>
      <c r="P142" s="16">
        <f t="shared" si="17"/>
        <v>5.1000000000000014</v>
      </c>
      <c r="Q142" s="167">
        <v>5.3400000000000034</v>
      </c>
      <c r="R142" s="155">
        <v>9.57</v>
      </c>
      <c r="S142" s="155">
        <v>3.3699999999999974</v>
      </c>
      <c r="T142" s="155">
        <v>6.740000000000002</v>
      </c>
      <c r="U142" s="178">
        <v>5.1000000000000014</v>
      </c>
      <c r="V142" s="39"/>
      <c r="AJ142" s="132" t="s">
        <v>130</v>
      </c>
      <c r="AK142" s="167">
        <v>7.4099999999999966</v>
      </c>
      <c r="AL142" s="155">
        <v>9.0600000000000023</v>
      </c>
      <c r="AM142" s="155">
        <v>6.620000000000001</v>
      </c>
      <c r="AN142" s="155">
        <v>6.9099999999999966</v>
      </c>
      <c r="AO142" s="161">
        <v>5.9100000000000037</v>
      </c>
    </row>
    <row r="143" spans="1:58" ht="19.5" customHeight="1" x14ac:dyDescent="0.2">
      <c r="A143" s="132" t="s">
        <v>130</v>
      </c>
      <c r="B143" s="113">
        <v>30.1</v>
      </c>
      <c r="C143" s="113">
        <v>37.51</v>
      </c>
      <c r="D143" s="115">
        <f t="shared" si="13"/>
        <v>7.4099999999999966</v>
      </c>
      <c r="E143" s="14">
        <v>37.46</v>
      </c>
      <c r="F143" s="14">
        <v>46.52</v>
      </c>
      <c r="G143" s="15">
        <f t="shared" si="14"/>
        <v>9.0600000000000023</v>
      </c>
      <c r="H143" s="14">
        <v>31.59</v>
      </c>
      <c r="I143" s="14">
        <v>38.21</v>
      </c>
      <c r="J143" s="15">
        <f t="shared" si="15"/>
        <v>6.620000000000001</v>
      </c>
      <c r="K143" s="14">
        <v>31.46</v>
      </c>
      <c r="L143" s="14">
        <v>38.369999999999997</v>
      </c>
      <c r="M143" s="15">
        <f t="shared" si="16"/>
        <v>6.9099999999999966</v>
      </c>
      <c r="N143" s="113">
        <v>33.119999999999997</v>
      </c>
      <c r="O143" s="113">
        <v>39.03</v>
      </c>
      <c r="P143" s="16">
        <f t="shared" si="17"/>
        <v>5.9100000000000037</v>
      </c>
      <c r="Q143" s="167">
        <v>7.4099999999999966</v>
      </c>
      <c r="R143" s="155">
        <v>9.0600000000000023</v>
      </c>
      <c r="S143" s="155">
        <v>6.620000000000001</v>
      </c>
      <c r="T143" s="155">
        <v>6.9099999999999966</v>
      </c>
      <c r="U143" s="178">
        <v>5.9100000000000037</v>
      </c>
      <c r="V143" s="39"/>
      <c r="AJ143" s="132" t="s">
        <v>131</v>
      </c>
      <c r="AK143" s="167">
        <v>4.129999999999999</v>
      </c>
      <c r="AL143" s="157">
        <v>0</v>
      </c>
      <c r="AM143" s="155">
        <v>3.3299999999999983</v>
      </c>
      <c r="AN143" s="155">
        <v>5.8399999999999963</v>
      </c>
      <c r="AO143" s="161">
        <v>7.990000000000002</v>
      </c>
    </row>
    <row r="144" spans="1:58" ht="19.5" customHeight="1" x14ac:dyDescent="0.2">
      <c r="A144" s="132" t="s">
        <v>131</v>
      </c>
      <c r="B144" s="113">
        <v>29.81</v>
      </c>
      <c r="C144" s="113">
        <v>33.94</v>
      </c>
      <c r="D144" s="115">
        <f t="shared" si="13"/>
        <v>4.129999999999999</v>
      </c>
      <c r="E144" s="133">
        <v>0</v>
      </c>
      <c r="F144" s="133">
        <v>0</v>
      </c>
      <c r="G144" s="15">
        <f t="shared" si="14"/>
        <v>0</v>
      </c>
      <c r="H144" s="14">
        <v>25.51</v>
      </c>
      <c r="I144" s="14">
        <v>28.84</v>
      </c>
      <c r="J144" s="15">
        <f t="shared" si="15"/>
        <v>3.3299999999999983</v>
      </c>
      <c r="K144" s="14">
        <v>28.57</v>
      </c>
      <c r="L144" s="14">
        <v>34.409999999999997</v>
      </c>
      <c r="M144" s="15">
        <f t="shared" si="16"/>
        <v>5.8399999999999963</v>
      </c>
      <c r="N144" s="113">
        <v>36.76</v>
      </c>
      <c r="O144" s="113">
        <v>44.75</v>
      </c>
      <c r="P144" s="16">
        <f t="shared" si="17"/>
        <v>7.990000000000002</v>
      </c>
      <c r="Q144" s="167">
        <v>4.129999999999999</v>
      </c>
      <c r="R144" s="157">
        <v>0</v>
      </c>
      <c r="S144" s="155">
        <v>3.3299999999999983</v>
      </c>
      <c r="T144" s="155">
        <v>5.8399999999999963</v>
      </c>
      <c r="U144" s="178">
        <v>7.990000000000002</v>
      </c>
      <c r="V144" s="39"/>
      <c r="AJ144" s="132" t="s">
        <v>132</v>
      </c>
      <c r="AK144" s="167">
        <v>11.589999999999996</v>
      </c>
      <c r="AL144" s="155">
        <v>6.3100000000000023</v>
      </c>
      <c r="AM144" s="157">
        <v>0.91000000000000014</v>
      </c>
      <c r="AN144" s="157">
        <v>2.7199999999999989</v>
      </c>
      <c r="AO144" s="161">
        <v>7.8299999999999983</v>
      </c>
      <c r="AS144" t="s">
        <v>162</v>
      </c>
    </row>
    <row r="145" spans="1:41" ht="19.5" customHeight="1" x14ac:dyDescent="0.2">
      <c r="A145" s="132" t="s">
        <v>132</v>
      </c>
      <c r="B145" s="113">
        <v>49.49</v>
      </c>
      <c r="C145" s="113">
        <v>61.08</v>
      </c>
      <c r="D145" s="115">
        <f t="shared" si="13"/>
        <v>11.589999999999996</v>
      </c>
      <c r="E145" s="14">
        <v>36.93</v>
      </c>
      <c r="F145" s="14">
        <v>43.24</v>
      </c>
      <c r="G145" s="15">
        <f t="shared" si="14"/>
        <v>6.3100000000000023</v>
      </c>
      <c r="H145" s="14">
        <v>27.93</v>
      </c>
      <c r="I145" s="14">
        <v>28.84</v>
      </c>
      <c r="J145" s="15">
        <f t="shared" si="15"/>
        <v>0.91000000000000014</v>
      </c>
      <c r="K145" s="14">
        <v>28.41</v>
      </c>
      <c r="L145" s="14">
        <v>31.13</v>
      </c>
      <c r="M145" s="15">
        <f t="shared" si="16"/>
        <v>2.7199999999999989</v>
      </c>
      <c r="N145" s="113">
        <v>33.86</v>
      </c>
      <c r="O145" s="113">
        <v>41.69</v>
      </c>
      <c r="P145" s="16">
        <f t="shared" si="17"/>
        <v>7.8299999999999983</v>
      </c>
      <c r="Q145" s="167">
        <v>11.589999999999996</v>
      </c>
      <c r="R145" s="155">
        <v>6.3100000000000023</v>
      </c>
      <c r="S145" s="157">
        <v>0.91000000000000014</v>
      </c>
      <c r="T145" s="157">
        <v>2.7199999999999989</v>
      </c>
      <c r="U145" s="178">
        <v>7.8299999999999983</v>
      </c>
      <c r="V145" s="39"/>
      <c r="AJ145" s="132" t="s">
        <v>133</v>
      </c>
      <c r="AK145" s="166">
        <v>0</v>
      </c>
      <c r="AL145" s="157">
        <v>1.3100000000000023</v>
      </c>
      <c r="AM145" s="155">
        <v>6.6700000000000017</v>
      </c>
      <c r="AN145" s="155">
        <v>7.1300000000000026</v>
      </c>
      <c r="AO145" s="170">
        <v>-0.28999999999999915</v>
      </c>
    </row>
    <row r="146" spans="1:41" ht="19.5" customHeight="1" x14ac:dyDescent="0.2">
      <c r="A146" s="132" t="s">
        <v>133</v>
      </c>
      <c r="B146" s="133">
        <v>0</v>
      </c>
      <c r="C146" s="133">
        <v>0</v>
      </c>
      <c r="D146" s="115">
        <f t="shared" si="13"/>
        <v>0</v>
      </c>
      <c r="E146" s="14">
        <v>35.96</v>
      </c>
      <c r="F146" s="14">
        <v>37.270000000000003</v>
      </c>
      <c r="G146" s="15">
        <f t="shared" si="14"/>
        <v>1.3100000000000023</v>
      </c>
      <c r="H146" s="14">
        <v>32.71</v>
      </c>
      <c r="I146" s="14">
        <v>39.380000000000003</v>
      </c>
      <c r="J146" s="15">
        <f t="shared" si="15"/>
        <v>6.6700000000000017</v>
      </c>
      <c r="K146" s="14">
        <v>34.33</v>
      </c>
      <c r="L146" s="14">
        <v>41.46</v>
      </c>
      <c r="M146" s="15">
        <f t="shared" si="16"/>
        <v>7.1300000000000026</v>
      </c>
      <c r="N146" s="113">
        <v>44.06</v>
      </c>
      <c r="O146" s="113">
        <v>43.77</v>
      </c>
      <c r="P146" s="16">
        <f t="shared" si="17"/>
        <v>-0.28999999999999915</v>
      </c>
      <c r="Q146" s="166">
        <v>0</v>
      </c>
      <c r="R146" s="157">
        <v>1.3100000000000023</v>
      </c>
      <c r="S146" s="155">
        <v>6.6700000000000017</v>
      </c>
      <c r="T146" s="155">
        <v>7.1300000000000026</v>
      </c>
      <c r="U146" s="180">
        <v>-0.28999999999999915</v>
      </c>
      <c r="V146" s="39"/>
      <c r="AJ146" s="132" t="s">
        <v>134</v>
      </c>
      <c r="AK146" s="167">
        <v>3.9100000000000037</v>
      </c>
      <c r="AL146" s="157">
        <v>0</v>
      </c>
      <c r="AM146" s="157">
        <v>0</v>
      </c>
      <c r="AN146" s="157">
        <v>0</v>
      </c>
      <c r="AO146" s="165">
        <v>0</v>
      </c>
    </row>
    <row r="147" spans="1:41" ht="19.5" customHeight="1" x14ac:dyDescent="0.2">
      <c r="A147" s="132" t="s">
        <v>134</v>
      </c>
      <c r="B147" s="113">
        <v>38.369999999999997</v>
      </c>
      <c r="C147" s="113">
        <v>42.28</v>
      </c>
      <c r="D147" s="115">
        <f t="shared" si="13"/>
        <v>3.9100000000000037</v>
      </c>
      <c r="E147" s="133">
        <v>0</v>
      </c>
      <c r="F147" s="133">
        <v>0</v>
      </c>
      <c r="G147" s="15">
        <f t="shared" si="14"/>
        <v>0</v>
      </c>
      <c r="H147" s="133">
        <v>0</v>
      </c>
      <c r="I147" s="133">
        <v>0</v>
      </c>
      <c r="J147" s="15">
        <f t="shared" si="15"/>
        <v>0</v>
      </c>
      <c r="K147" s="133">
        <v>0</v>
      </c>
      <c r="L147" s="133">
        <v>0</v>
      </c>
      <c r="M147" s="15">
        <f t="shared" si="16"/>
        <v>0</v>
      </c>
      <c r="N147" s="133">
        <v>0</v>
      </c>
      <c r="O147" s="133">
        <v>0</v>
      </c>
      <c r="P147" s="16">
        <f t="shared" si="17"/>
        <v>0</v>
      </c>
      <c r="Q147" s="167">
        <v>3.9100000000000037</v>
      </c>
      <c r="R147" s="157">
        <v>0</v>
      </c>
      <c r="S147" s="157">
        <v>0</v>
      </c>
      <c r="T147" s="157">
        <v>0</v>
      </c>
      <c r="U147" s="179">
        <v>0</v>
      </c>
      <c r="V147" s="39"/>
      <c r="AJ147" s="132" t="s">
        <v>108</v>
      </c>
      <c r="AK147" s="166">
        <v>0</v>
      </c>
      <c r="AL147" s="157">
        <v>0</v>
      </c>
      <c r="AM147" s="157">
        <v>0</v>
      </c>
      <c r="AN147" s="157">
        <v>0</v>
      </c>
      <c r="AO147" s="161">
        <v>8.4799999999999969</v>
      </c>
    </row>
    <row r="148" spans="1:41" ht="19.5" customHeight="1" x14ac:dyDescent="0.5">
      <c r="A148" s="132" t="s">
        <v>108</v>
      </c>
      <c r="B148" s="133">
        <v>0</v>
      </c>
      <c r="C148" s="133">
        <v>0</v>
      </c>
      <c r="D148" s="115">
        <f t="shared" si="13"/>
        <v>0</v>
      </c>
      <c r="E148" s="133">
        <v>0</v>
      </c>
      <c r="F148" s="133">
        <v>0</v>
      </c>
      <c r="G148" s="15">
        <f t="shared" si="14"/>
        <v>0</v>
      </c>
      <c r="H148" s="133">
        <v>0</v>
      </c>
      <c r="I148" s="133">
        <v>0</v>
      </c>
      <c r="J148" s="15">
        <f t="shared" si="15"/>
        <v>0</v>
      </c>
      <c r="K148" s="133">
        <v>0</v>
      </c>
      <c r="L148" s="133">
        <v>0</v>
      </c>
      <c r="M148" s="15">
        <f t="shared" si="16"/>
        <v>0</v>
      </c>
      <c r="N148" s="113">
        <v>45.35</v>
      </c>
      <c r="O148" s="113">
        <v>53.83</v>
      </c>
      <c r="P148" s="16">
        <f t="shared" si="17"/>
        <v>8.4799999999999969</v>
      </c>
      <c r="Q148" s="166">
        <v>0</v>
      </c>
      <c r="R148" s="157">
        <v>0</v>
      </c>
      <c r="S148" s="157">
        <v>0</v>
      </c>
      <c r="T148" s="157">
        <v>0</v>
      </c>
      <c r="U148" s="178">
        <v>8.4799999999999969</v>
      </c>
      <c r="AD148" s="4"/>
      <c r="AE148" s="4"/>
      <c r="AF148" s="4"/>
      <c r="AG148" s="4"/>
      <c r="AH148" s="4"/>
      <c r="AI148" s="4"/>
    </row>
    <row r="149" spans="1:41" ht="19.5" customHeight="1" x14ac:dyDescent="0.5">
      <c r="A149" s="99" t="s">
        <v>161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90"/>
      <c r="R149" s="90"/>
      <c r="S149" s="90"/>
      <c r="T149" s="90"/>
      <c r="U149" s="90"/>
      <c r="AD149" s="4"/>
      <c r="AE149" s="4"/>
      <c r="AF149" s="4"/>
      <c r="AG149" s="4"/>
      <c r="AH149" s="4"/>
      <c r="AI149" s="4"/>
    </row>
    <row r="150" spans="1:41" ht="19.5" customHeight="1" x14ac:dyDescent="0.5">
      <c r="A150" s="23"/>
      <c r="B150" s="58" t="s">
        <v>21</v>
      </c>
      <c r="C150" s="4"/>
      <c r="D150" s="4"/>
      <c r="E150" s="4"/>
      <c r="K150" s="19"/>
      <c r="L150" s="58" t="s">
        <v>22</v>
      </c>
      <c r="V150" s="29"/>
      <c r="W150" s="29" t="s">
        <v>181</v>
      </c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41" ht="19.5" customHeight="1" x14ac:dyDescent="0.5">
      <c r="A151" s="20"/>
      <c r="B151" s="58" t="s">
        <v>23</v>
      </c>
      <c r="C151" s="4"/>
      <c r="D151" s="4"/>
      <c r="E151" s="4"/>
      <c r="K151" s="21"/>
      <c r="L151" s="58" t="s">
        <v>24</v>
      </c>
      <c r="V151" s="29" t="s">
        <v>182</v>
      </c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41" ht="19.5" customHeight="1" x14ac:dyDescent="0.5">
      <c r="A152" s="121" t="s">
        <v>143</v>
      </c>
      <c r="B152" s="121"/>
      <c r="C152" s="121"/>
      <c r="D152" s="121"/>
      <c r="E152" s="29"/>
      <c r="F152" s="49" t="s">
        <v>138</v>
      </c>
      <c r="G152" s="29"/>
      <c r="N152" s="29" t="s">
        <v>33</v>
      </c>
      <c r="O152" s="122" t="s">
        <v>77</v>
      </c>
      <c r="P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41" ht="19.5" customHeight="1" x14ac:dyDescent="0.5">
      <c r="A153" s="4" t="s">
        <v>144</v>
      </c>
      <c r="B153" s="4"/>
      <c r="C153" s="26"/>
      <c r="D153" s="26"/>
      <c r="E153" s="29"/>
      <c r="F153" s="49" t="s">
        <v>138</v>
      </c>
      <c r="G153" s="29"/>
      <c r="N153" s="29" t="s">
        <v>33</v>
      </c>
      <c r="O153" s="122" t="s">
        <v>77</v>
      </c>
      <c r="P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41" ht="19.5" customHeight="1" x14ac:dyDescent="0.5">
      <c r="A154" s="4" t="s">
        <v>145</v>
      </c>
      <c r="B154" s="4"/>
      <c r="C154" s="26"/>
      <c r="D154" s="26"/>
      <c r="E154" s="29"/>
      <c r="F154" s="49" t="s">
        <v>139</v>
      </c>
      <c r="G154" s="29"/>
      <c r="N154" s="29" t="s">
        <v>33</v>
      </c>
      <c r="O154" s="122" t="s">
        <v>77</v>
      </c>
      <c r="P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41" ht="19.5" customHeight="1" x14ac:dyDescent="0.5">
      <c r="A155" s="4" t="s">
        <v>146</v>
      </c>
      <c r="B155" s="4"/>
      <c r="C155" s="26"/>
      <c r="D155" s="26"/>
      <c r="E155" s="29"/>
      <c r="F155" s="49" t="s">
        <v>141</v>
      </c>
      <c r="G155" s="29"/>
      <c r="N155" s="29" t="s">
        <v>33</v>
      </c>
      <c r="O155" s="122" t="s">
        <v>159</v>
      </c>
      <c r="P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41" ht="19.5" customHeight="1" x14ac:dyDescent="0.5">
      <c r="A156" s="121" t="s">
        <v>147</v>
      </c>
      <c r="B156" s="121"/>
      <c r="C156" s="121"/>
      <c r="D156" s="26"/>
      <c r="E156" s="29"/>
      <c r="F156" s="49" t="s">
        <v>140</v>
      </c>
      <c r="G156" s="29"/>
      <c r="N156" s="29" t="s">
        <v>142</v>
      </c>
      <c r="O156" s="4" t="s">
        <v>160</v>
      </c>
      <c r="P156" s="4"/>
    </row>
    <row r="157" spans="1:41" ht="19.5" customHeight="1" x14ac:dyDescent="0.2"/>
    <row r="158" spans="1:41" ht="19.5" customHeight="1" x14ac:dyDescent="0.2"/>
  </sheetData>
  <mergeCells count="56">
    <mergeCell ref="K6:M6"/>
    <mergeCell ref="N6:P6"/>
    <mergeCell ref="Q6:U6"/>
    <mergeCell ref="A1:U1"/>
    <mergeCell ref="A2:U2"/>
    <mergeCell ref="B6:D6"/>
    <mergeCell ref="E6:G6"/>
    <mergeCell ref="H6:J6"/>
    <mergeCell ref="A28:A29"/>
    <mergeCell ref="B28:D28"/>
    <mergeCell ref="E28:G28"/>
    <mergeCell ref="H28:J28"/>
    <mergeCell ref="K28:M28"/>
    <mergeCell ref="A54:A55"/>
    <mergeCell ref="B54:D54"/>
    <mergeCell ref="E54:G54"/>
    <mergeCell ref="H54:J54"/>
    <mergeCell ref="K54:M54"/>
    <mergeCell ref="K133:M133"/>
    <mergeCell ref="Q81:U81"/>
    <mergeCell ref="A106:A107"/>
    <mergeCell ref="B106:D106"/>
    <mergeCell ref="E106:G106"/>
    <mergeCell ref="H106:J106"/>
    <mergeCell ref="K106:M106"/>
    <mergeCell ref="N106:P106"/>
    <mergeCell ref="Q106:U106"/>
    <mergeCell ref="A81:A82"/>
    <mergeCell ref="B81:D81"/>
    <mergeCell ref="E81:G81"/>
    <mergeCell ref="H81:J81"/>
    <mergeCell ref="K81:M81"/>
    <mergeCell ref="N81:P81"/>
    <mergeCell ref="A132:I132"/>
    <mergeCell ref="A133:A134"/>
    <mergeCell ref="B133:D133"/>
    <mergeCell ref="E133:G133"/>
    <mergeCell ref="H133:J133"/>
    <mergeCell ref="N133:P133"/>
    <mergeCell ref="Q133:U133"/>
    <mergeCell ref="V1:AI1"/>
    <mergeCell ref="V2:AI2"/>
    <mergeCell ref="V25:AI25"/>
    <mergeCell ref="V26:AI26"/>
    <mergeCell ref="V51:AI51"/>
    <mergeCell ref="V52:AI52"/>
    <mergeCell ref="V78:AI78"/>
    <mergeCell ref="Q28:U28"/>
    <mergeCell ref="N54:P54"/>
    <mergeCell ref="Q54:U54"/>
    <mergeCell ref="N28:P28"/>
    <mergeCell ref="V79:AI79"/>
    <mergeCell ref="V104:AI104"/>
    <mergeCell ref="V105:AI105"/>
    <mergeCell ref="V132:AI132"/>
    <mergeCell ref="V133:AI133"/>
  </mergeCells>
  <pageMargins left="0.51181102362204722" right="0.19685039370078741" top="0.39370078740157483" bottom="0.27559055118110237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Layout" topLeftCell="A7" zoomScale="55" zoomScaleNormal="70" zoomScalePageLayoutView="55" workbookViewId="0">
      <selection sqref="A1:U23"/>
    </sheetView>
  </sheetViews>
  <sheetFormatPr defaultColWidth="8.875" defaultRowHeight="14.25" x14ac:dyDescent="0.2"/>
  <cols>
    <col min="1" max="1" width="7.125" customWidth="1"/>
    <col min="2" max="16" width="6" customWidth="1"/>
    <col min="17" max="21" width="4.625" customWidth="1"/>
  </cols>
  <sheetData>
    <row r="1" spans="1:21" ht="21.75" x14ac:dyDescent="0.2">
      <c r="A1" s="58" t="s">
        <v>153</v>
      </c>
      <c r="B1" s="58"/>
      <c r="C1" s="58"/>
      <c r="D1" s="58"/>
      <c r="E1" s="58"/>
      <c r="F1" s="58"/>
      <c r="G1" s="58"/>
      <c r="H1" s="58"/>
    </row>
    <row r="2" spans="1:21" ht="21.75" x14ac:dyDescent="0.2">
      <c r="A2" s="99" t="s">
        <v>37</v>
      </c>
      <c r="B2" s="99"/>
      <c r="C2" s="99"/>
      <c r="D2" s="99"/>
      <c r="E2" s="99"/>
      <c r="F2" s="99"/>
      <c r="G2" s="99"/>
      <c r="H2" s="99"/>
    </row>
    <row r="4" spans="1:21" ht="21.75" x14ac:dyDescent="0.2">
      <c r="A4" s="185" t="s">
        <v>40</v>
      </c>
      <c r="B4" s="182" t="s">
        <v>8</v>
      </c>
      <c r="C4" s="182"/>
      <c r="D4" s="182"/>
      <c r="E4" s="182" t="s">
        <v>9</v>
      </c>
      <c r="F4" s="182"/>
      <c r="G4" s="182"/>
      <c r="H4" s="182" t="s">
        <v>10</v>
      </c>
      <c r="I4" s="182"/>
      <c r="J4" s="182"/>
      <c r="K4" s="182" t="s">
        <v>11</v>
      </c>
      <c r="L4" s="182"/>
      <c r="M4" s="182"/>
      <c r="N4" s="182" t="s">
        <v>12</v>
      </c>
      <c r="O4" s="182"/>
      <c r="P4" s="182"/>
      <c r="Q4" s="182" t="s">
        <v>14</v>
      </c>
      <c r="R4" s="182"/>
      <c r="S4" s="182"/>
      <c r="T4" s="182"/>
      <c r="U4" s="182"/>
    </row>
    <row r="5" spans="1:21" ht="22.5" customHeight="1" x14ac:dyDescent="0.5">
      <c r="A5" s="186"/>
      <c r="B5" s="105" t="s">
        <v>46</v>
      </c>
      <c r="C5" s="105" t="s">
        <v>137</v>
      </c>
      <c r="D5" s="106" t="s">
        <v>20</v>
      </c>
      <c r="E5" s="105" t="s">
        <v>46</v>
      </c>
      <c r="F5" s="105" t="s">
        <v>137</v>
      </c>
      <c r="G5" s="106" t="s">
        <v>20</v>
      </c>
      <c r="H5" s="105" t="s">
        <v>46</v>
      </c>
      <c r="I5" s="105" t="s">
        <v>137</v>
      </c>
      <c r="J5" s="106" t="s">
        <v>20</v>
      </c>
      <c r="K5" s="105" t="s">
        <v>46</v>
      </c>
      <c r="L5" s="105" t="s">
        <v>137</v>
      </c>
      <c r="M5" s="106" t="s">
        <v>20</v>
      </c>
      <c r="N5" s="105" t="s">
        <v>46</v>
      </c>
      <c r="O5" s="105" t="s">
        <v>137</v>
      </c>
      <c r="P5" s="106" t="s">
        <v>20</v>
      </c>
      <c r="Q5" s="108">
        <v>2557</v>
      </c>
      <c r="R5" s="108">
        <v>2558</v>
      </c>
      <c r="S5" s="108">
        <v>2559</v>
      </c>
      <c r="T5" s="108">
        <v>2560</v>
      </c>
      <c r="U5" s="108">
        <v>2561</v>
      </c>
    </row>
    <row r="6" spans="1:21" ht="23.25" x14ac:dyDescent="0.5">
      <c r="A6" s="30" t="s">
        <v>41</v>
      </c>
      <c r="B6" s="81">
        <v>38.24</v>
      </c>
      <c r="C6" s="8">
        <v>41.13</v>
      </c>
      <c r="D6" s="12">
        <f>C6-B6</f>
        <v>2.8900000000000006</v>
      </c>
      <c r="E6" s="53">
        <v>45.4</v>
      </c>
      <c r="F6" s="53">
        <v>49.77</v>
      </c>
      <c r="G6" s="54">
        <v>4.37</v>
      </c>
      <c r="H6" s="53">
        <v>45.78</v>
      </c>
      <c r="I6" s="53">
        <v>53.92</v>
      </c>
      <c r="J6" s="54">
        <v>8.14</v>
      </c>
      <c r="K6" s="53">
        <v>52.55</v>
      </c>
      <c r="L6" s="53">
        <v>63.74</v>
      </c>
      <c r="M6" s="54">
        <v>11.19</v>
      </c>
      <c r="N6" s="8">
        <v>58.55</v>
      </c>
      <c r="O6" s="8">
        <v>69.849999999999994</v>
      </c>
      <c r="P6" s="16">
        <f>O6-N6</f>
        <v>11.299999999999997</v>
      </c>
      <c r="Q6" s="57"/>
      <c r="R6" s="22"/>
      <c r="S6" s="22"/>
      <c r="T6" s="22"/>
      <c r="U6" s="22"/>
    </row>
    <row r="7" spans="1:21" ht="23.25" x14ac:dyDescent="0.5">
      <c r="A7" s="30" t="s">
        <v>42</v>
      </c>
      <c r="B7" s="8">
        <v>34.770000000000003</v>
      </c>
      <c r="C7" s="8">
        <v>39.97</v>
      </c>
      <c r="D7" s="12">
        <f>C7-B7</f>
        <v>5.1999999999999957</v>
      </c>
      <c r="E7" s="53">
        <v>45.82</v>
      </c>
      <c r="F7" s="53">
        <v>48.77</v>
      </c>
      <c r="G7" s="54">
        <v>2.95</v>
      </c>
      <c r="H7" s="53">
        <v>41.19</v>
      </c>
      <c r="I7" s="53">
        <v>47.9</v>
      </c>
      <c r="J7" s="54">
        <v>6.71</v>
      </c>
      <c r="K7" s="53">
        <v>49.04</v>
      </c>
      <c r="L7" s="53">
        <v>56.5</v>
      </c>
      <c r="M7" s="54">
        <v>7.46</v>
      </c>
      <c r="N7" s="8">
        <v>50.67</v>
      </c>
      <c r="O7" s="8">
        <v>65.180000000000007</v>
      </c>
      <c r="P7" s="16">
        <f>O7-N7</f>
        <v>14.510000000000005</v>
      </c>
      <c r="Q7" s="22"/>
      <c r="R7" s="57"/>
      <c r="S7" s="22"/>
      <c r="T7" s="22"/>
      <c r="U7" s="22"/>
    </row>
    <row r="8" spans="1:21" ht="23.25" x14ac:dyDescent="0.5">
      <c r="A8" s="30" t="s">
        <v>43</v>
      </c>
      <c r="B8" s="8">
        <v>27.96</v>
      </c>
      <c r="C8" s="8">
        <v>31.8</v>
      </c>
      <c r="D8" s="12">
        <f>C8-B8</f>
        <v>3.84</v>
      </c>
      <c r="E8" s="53">
        <v>34.4</v>
      </c>
      <c r="F8" s="53">
        <v>35.700000000000003</v>
      </c>
      <c r="G8" s="54">
        <v>1.3</v>
      </c>
      <c r="H8" s="53">
        <v>60.21</v>
      </c>
      <c r="I8" s="53">
        <v>68.650000000000006</v>
      </c>
      <c r="J8" s="54">
        <v>8.44</v>
      </c>
      <c r="K8" s="53">
        <v>48.73</v>
      </c>
      <c r="L8" s="53">
        <v>57.69</v>
      </c>
      <c r="M8" s="54">
        <v>8.9600000000000009</v>
      </c>
      <c r="N8" s="8">
        <v>62.13</v>
      </c>
      <c r="O8" s="8">
        <v>78.510000000000005</v>
      </c>
      <c r="P8" s="16">
        <f>O8-N8</f>
        <v>16.380000000000003</v>
      </c>
      <c r="Q8" s="56"/>
      <c r="R8" s="57"/>
      <c r="S8" s="22"/>
      <c r="T8" s="22"/>
      <c r="U8" s="22"/>
    </row>
    <row r="9" spans="1:21" ht="23.25" x14ac:dyDescent="0.5">
      <c r="A9" s="30" t="s">
        <v>44</v>
      </c>
      <c r="B9" s="8">
        <v>36.29</v>
      </c>
      <c r="C9" s="8">
        <v>42.48</v>
      </c>
      <c r="D9" s="12">
        <f>C9-B9</f>
        <v>6.1899999999999977</v>
      </c>
      <c r="E9" s="53">
        <v>43.31</v>
      </c>
      <c r="F9" s="53">
        <v>47.33</v>
      </c>
      <c r="G9" s="54">
        <v>4.0199999999999996</v>
      </c>
      <c r="H9" s="53">
        <v>45.1</v>
      </c>
      <c r="I9" s="53">
        <v>52.72</v>
      </c>
      <c r="J9" s="54">
        <v>7.62</v>
      </c>
      <c r="K9" s="53">
        <v>44.22</v>
      </c>
      <c r="L9" s="53">
        <v>52.19</v>
      </c>
      <c r="M9" s="54">
        <v>7.97</v>
      </c>
      <c r="N9" s="8">
        <v>47.05</v>
      </c>
      <c r="O9" s="8">
        <v>53.05</v>
      </c>
      <c r="P9" s="16">
        <f>O9-N9</f>
        <v>6</v>
      </c>
      <c r="Q9" s="22"/>
      <c r="R9" s="22"/>
      <c r="S9" s="22"/>
      <c r="T9" s="22"/>
      <c r="U9" s="22"/>
    </row>
    <row r="10" spans="1:21" ht="23.25" x14ac:dyDescent="0.5">
      <c r="A10" s="30" t="s">
        <v>45</v>
      </c>
      <c r="B10" s="8">
        <v>31.63</v>
      </c>
      <c r="C10" s="8">
        <v>34.74</v>
      </c>
      <c r="D10" s="12">
        <f>C10-B10</f>
        <v>3.110000000000003</v>
      </c>
      <c r="E10" s="53">
        <v>42.27</v>
      </c>
      <c r="F10" s="53">
        <v>50.55</v>
      </c>
      <c r="G10" s="54">
        <v>8.2799999999999994</v>
      </c>
      <c r="H10" s="53">
        <v>40.1</v>
      </c>
      <c r="I10" s="53">
        <v>47.22</v>
      </c>
      <c r="J10" s="54">
        <v>7.12</v>
      </c>
      <c r="K10" s="53">
        <v>48.36</v>
      </c>
      <c r="L10" s="53">
        <v>61.91</v>
      </c>
      <c r="M10" s="54">
        <v>13.55</v>
      </c>
      <c r="N10" s="8">
        <v>58.62</v>
      </c>
      <c r="O10" s="8">
        <v>74.430000000000007</v>
      </c>
      <c r="P10" s="16">
        <f>O10-N10</f>
        <v>15.810000000000009</v>
      </c>
      <c r="Q10" s="22"/>
      <c r="R10" s="22"/>
      <c r="S10" s="22"/>
      <c r="T10" s="22"/>
      <c r="U10" s="22"/>
    </row>
    <row r="11" spans="1:21" ht="21.75" x14ac:dyDescent="0.5">
      <c r="A11" s="144" t="s">
        <v>161</v>
      </c>
    </row>
    <row r="12" spans="1:21" ht="21.75" x14ac:dyDescent="0.5">
      <c r="A12" s="23"/>
      <c r="B12" s="4" t="s">
        <v>21</v>
      </c>
      <c r="C12" s="4"/>
      <c r="D12" s="4"/>
      <c r="E12" s="4"/>
      <c r="K12" s="19"/>
      <c r="L12" s="4" t="s">
        <v>22</v>
      </c>
    </row>
    <row r="13" spans="1:21" ht="21.75" x14ac:dyDescent="0.5">
      <c r="A13" s="20"/>
      <c r="B13" s="4" t="s">
        <v>23</v>
      </c>
      <c r="C13" s="4"/>
      <c r="D13" s="4"/>
      <c r="E13" s="4"/>
      <c r="K13" s="21"/>
      <c r="L13" s="4" t="s">
        <v>24</v>
      </c>
    </row>
    <row r="14" spans="1:21" ht="12" customHeight="1" x14ac:dyDescent="0.55000000000000004">
      <c r="A14" s="3"/>
      <c r="B14" s="24"/>
      <c r="C14" s="5"/>
      <c r="D14" s="3"/>
      <c r="E14" s="3"/>
    </row>
    <row r="15" spans="1:21" ht="21.75" x14ac:dyDescent="0.5">
      <c r="A15" s="121" t="s">
        <v>143</v>
      </c>
      <c r="B15" s="121"/>
      <c r="C15" s="121"/>
      <c r="D15" s="121"/>
      <c r="E15" s="29"/>
      <c r="F15" s="49" t="s">
        <v>138</v>
      </c>
      <c r="G15" s="29"/>
      <c r="N15" s="29" t="s">
        <v>33</v>
      </c>
      <c r="O15" s="122" t="s">
        <v>77</v>
      </c>
      <c r="P15" s="4"/>
    </row>
    <row r="16" spans="1:21" ht="21.75" x14ac:dyDescent="0.5">
      <c r="A16" s="4" t="s">
        <v>144</v>
      </c>
      <c r="B16" s="4"/>
      <c r="C16" s="26"/>
      <c r="D16" s="26"/>
      <c r="E16" s="29"/>
      <c r="F16" s="49" t="s">
        <v>138</v>
      </c>
      <c r="G16" s="29"/>
      <c r="N16" s="29" t="s">
        <v>33</v>
      </c>
      <c r="O16" s="122" t="s">
        <v>77</v>
      </c>
      <c r="P16" s="4"/>
    </row>
    <row r="17" spans="1:16" ht="21.75" x14ac:dyDescent="0.5">
      <c r="A17" s="4" t="s">
        <v>145</v>
      </c>
      <c r="B17" s="4"/>
      <c r="C17" s="26"/>
      <c r="D17" s="26"/>
      <c r="E17" s="29"/>
      <c r="F17" s="49" t="s">
        <v>139</v>
      </c>
      <c r="G17" s="29"/>
      <c r="N17" s="29" t="s">
        <v>33</v>
      </c>
      <c r="O17" s="122" t="s">
        <v>77</v>
      </c>
      <c r="P17" s="4"/>
    </row>
    <row r="18" spans="1:16" ht="21.75" x14ac:dyDescent="0.5">
      <c r="A18" s="4" t="s">
        <v>146</v>
      </c>
      <c r="B18" s="4"/>
      <c r="C18" s="26"/>
      <c r="D18" s="26"/>
      <c r="E18" s="29"/>
      <c r="F18" s="49" t="s">
        <v>141</v>
      </c>
      <c r="G18" s="29"/>
      <c r="N18" s="29" t="s">
        <v>33</v>
      </c>
      <c r="O18" s="122" t="s">
        <v>77</v>
      </c>
      <c r="P18" s="4"/>
    </row>
    <row r="19" spans="1:16" ht="21.75" x14ac:dyDescent="0.5">
      <c r="A19" s="121" t="s">
        <v>147</v>
      </c>
      <c r="B19" s="121"/>
      <c r="C19" s="121"/>
      <c r="D19" s="26"/>
      <c r="E19" s="29"/>
      <c r="F19" s="49" t="s">
        <v>140</v>
      </c>
      <c r="G19" s="29"/>
      <c r="N19" s="29" t="s">
        <v>142</v>
      </c>
      <c r="O19" s="4" t="s">
        <v>148</v>
      </c>
      <c r="P19" s="4"/>
    </row>
    <row r="20" spans="1:16" ht="21.75" x14ac:dyDescent="0.5">
      <c r="A20" s="4"/>
      <c r="B20" s="4"/>
      <c r="C20" s="26"/>
      <c r="D20" s="26"/>
      <c r="E20" s="29"/>
      <c r="F20" s="49"/>
      <c r="G20" s="29"/>
      <c r="N20" s="29"/>
      <c r="O20" s="122"/>
      <c r="P20" s="4"/>
    </row>
    <row r="21" spans="1:16" ht="21.75" x14ac:dyDescent="0.5">
      <c r="A21" s="121"/>
      <c r="B21" s="121"/>
      <c r="C21" s="121"/>
      <c r="D21" s="26"/>
      <c r="E21" s="29"/>
      <c r="F21" s="49"/>
      <c r="G21" s="29"/>
      <c r="N21" s="29"/>
      <c r="O21" s="4"/>
      <c r="P21" s="4"/>
    </row>
  </sheetData>
  <mergeCells count="7">
    <mergeCell ref="K4:M4"/>
    <mergeCell ref="N4:P4"/>
    <mergeCell ref="Q4:U4"/>
    <mergeCell ref="A4:A5"/>
    <mergeCell ref="B4:D4"/>
    <mergeCell ref="E4:G4"/>
    <mergeCell ref="H4:J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5"/>
  <sheetViews>
    <sheetView view="pageLayout" topLeftCell="P11" zoomScale="70" zoomScaleNormal="40" zoomScaleSheetLayoutView="40" zoomScalePageLayoutView="70" workbookViewId="0">
      <selection activeCell="T1" sqref="T1:AO27"/>
    </sheetView>
  </sheetViews>
  <sheetFormatPr defaultColWidth="7.375" defaultRowHeight="14.25" x14ac:dyDescent="0.2"/>
  <cols>
    <col min="1" max="1" width="10.125" style="34" customWidth="1"/>
    <col min="2" max="2" width="13.875" style="34" customWidth="1"/>
    <col min="3" max="13" width="5.625" style="34" customWidth="1"/>
    <col min="14" max="19" width="7.375" style="34"/>
    <col min="20" max="20" width="6.625" style="34" customWidth="1"/>
    <col min="21" max="40" width="6" style="34" customWidth="1"/>
    <col min="41" max="16384" width="7.375" style="34"/>
  </cols>
  <sheetData>
    <row r="1" spans="1:71" ht="23.25" customHeight="1" x14ac:dyDescent="0.2">
      <c r="A1" s="58" t="s">
        <v>47</v>
      </c>
      <c r="B1" s="58"/>
      <c r="C1" s="58"/>
      <c r="D1" s="58"/>
      <c r="E1" s="58"/>
      <c r="F1" s="58"/>
      <c r="G1" s="58"/>
      <c r="H1" s="58"/>
      <c r="T1" s="58" t="s">
        <v>152</v>
      </c>
      <c r="U1" s="58"/>
      <c r="V1" s="58"/>
      <c r="W1" s="58"/>
      <c r="X1" s="58"/>
      <c r="Y1" s="58"/>
      <c r="Z1" s="58"/>
      <c r="AA1" s="58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1:71" ht="21.75" x14ac:dyDescent="0.2">
      <c r="A2" s="183" t="s">
        <v>48</v>
      </c>
      <c r="B2" s="183"/>
      <c r="C2" s="183"/>
      <c r="D2" s="183"/>
      <c r="E2" s="183"/>
      <c r="F2" s="183"/>
      <c r="G2" s="183"/>
      <c r="H2" s="183"/>
      <c r="T2" s="99" t="s">
        <v>48</v>
      </c>
      <c r="U2" s="99"/>
      <c r="V2" s="99"/>
      <c r="W2" s="99"/>
      <c r="X2" s="99"/>
      <c r="Y2" s="99"/>
      <c r="Z2" s="99"/>
      <c r="AA2" s="99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71" ht="13.5" customHeight="1" x14ac:dyDescent="0.5">
      <c r="A3" s="33"/>
      <c r="B3" s="33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Y3" s="96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</row>
    <row r="4" spans="1:71" ht="21.75" customHeight="1" x14ac:dyDescent="0.5">
      <c r="A4" s="198" t="s">
        <v>40</v>
      </c>
      <c r="B4" s="198"/>
      <c r="C4" s="30" t="s">
        <v>55</v>
      </c>
      <c r="D4" s="30" t="s">
        <v>56</v>
      </c>
      <c r="E4" s="30" t="s">
        <v>57</v>
      </c>
      <c r="F4" s="30" t="s">
        <v>58</v>
      </c>
      <c r="G4" s="30" t="s">
        <v>59</v>
      </c>
      <c r="H4" s="30" t="s">
        <v>60</v>
      </c>
      <c r="I4" s="30" t="s">
        <v>61</v>
      </c>
      <c r="J4" s="30" t="s">
        <v>62</v>
      </c>
      <c r="K4" s="30" t="s">
        <v>63</v>
      </c>
      <c r="L4" s="30" t="s">
        <v>64</v>
      </c>
      <c r="M4" s="30" t="s">
        <v>65</v>
      </c>
      <c r="S4" s="96"/>
      <c r="T4" s="185" t="s">
        <v>40</v>
      </c>
      <c r="U4" s="187" t="s">
        <v>8</v>
      </c>
      <c r="V4" s="188"/>
      <c r="W4" s="189"/>
      <c r="X4" s="187" t="s">
        <v>9</v>
      </c>
      <c r="Y4" s="188"/>
      <c r="Z4" s="189"/>
      <c r="AA4" s="187" t="s">
        <v>10</v>
      </c>
      <c r="AB4" s="188"/>
      <c r="AC4" s="189"/>
      <c r="AD4" s="187" t="s">
        <v>11</v>
      </c>
      <c r="AE4" s="188"/>
      <c r="AF4" s="189"/>
      <c r="AG4" s="187" t="s">
        <v>12</v>
      </c>
      <c r="AH4" s="188"/>
      <c r="AI4" s="189"/>
      <c r="AJ4" s="187" t="s">
        <v>14</v>
      </c>
      <c r="AK4" s="188"/>
      <c r="AL4" s="188"/>
      <c r="AM4" s="188"/>
      <c r="AN4" s="189"/>
      <c r="AY4" s="96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36"/>
      <c r="BP4" s="36"/>
      <c r="BQ4" s="36"/>
      <c r="BR4" s="36"/>
      <c r="BS4" s="36"/>
    </row>
    <row r="5" spans="1:71" ht="20.100000000000001" customHeight="1" x14ac:dyDescent="0.5">
      <c r="A5" s="194" t="s">
        <v>8</v>
      </c>
      <c r="B5" s="7" t="s">
        <v>6</v>
      </c>
      <c r="C5" s="50">
        <v>44.01</v>
      </c>
      <c r="D5" s="8">
        <v>67.83</v>
      </c>
      <c r="E5" s="8">
        <v>57.33</v>
      </c>
      <c r="F5" s="8">
        <v>45.71</v>
      </c>
      <c r="G5" s="8">
        <v>39.08</v>
      </c>
      <c r="H5" s="59">
        <v>35.090000000000003</v>
      </c>
      <c r="I5" s="7">
        <v>76.040000000000006</v>
      </c>
      <c r="J5" s="7">
        <v>33.61</v>
      </c>
      <c r="K5" s="7">
        <v>39.56</v>
      </c>
      <c r="L5" s="7">
        <v>51.09</v>
      </c>
      <c r="M5" s="7">
        <v>52.5</v>
      </c>
      <c r="S5" s="96"/>
      <c r="T5" s="186"/>
      <c r="U5" s="105" t="s">
        <v>46</v>
      </c>
      <c r="V5" s="105" t="s">
        <v>137</v>
      </c>
      <c r="W5" s="106" t="s">
        <v>20</v>
      </c>
      <c r="X5" s="105" t="s">
        <v>46</v>
      </c>
      <c r="Y5" s="105" t="s">
        <v>137</v>
      </c>
      <c r="Z5" s="106" t="s">
        <v>20</v>
      </c>
      <c r="AA5" s="105" t="s">
        <v>46</v>
      </c>
      <c r="AB5" s="105" t="s">
        <v>137</v>
      </c>
      <c r="AC5" s="106" t="s">
        <v>20</v>
      </c>
      <c r="AD5" s="105" t="s">
        <v>46</v>
      </c>
      <c r="AE5" s="105" t="s">
        <v>137</v>
      </c>
      <c r="AF5" s="106" t="s">
        <v>20</v>
      </c>
      <c r="AG5" s="105" t="s">
        <v>46</v>
      </c>
      <c r="AH5" s="105" t="s">
        <v>137</v>
      </c>
      <c r="AI5" s="106" t="s">
        <v>20</v>
      </c>
      <c r="AJ5" s="108">
        <v>2557</v>
      </c>
      <c r="AK5" s="108">
        <v>2558</v>
      </c>
      <c r="AL5" s="108">
        <v>2559</v>
      </c>
      <c r="AM5" s="108">
        <v>2560</v>
      </c>
      <c r="AN5" s="108">
        <v>2561</v>
      </c>
      <c r="AY5" s="36"/>
      <c r="AZ5" s="43"/>
      <c r="BA5" s="37"/>
      <c r="BB5" s="37"/>
      <c r="BC5" s="38"/>
      <c r="BD5" s="38"/>
      <c r="BE5" s="38"/>
      <c r="BF5" s="38"/>
      <c r="BG5" s="38"/>
      <c r="BH5" s="38"/>
      <c r="BI5" s="111"/>
      <c r="BJ5" s="111"/>
      <c r="BK5" s="111"/>
      <c r="BL5" s="111"/>
      <c r="BM5" s="111"/>
      <c r="BN5" s="111"/>
      <c r="BO5" s="37"/>
      <c r="BP5" s="38"/>
      <c r="BQ5" s="38"/>
      <c r="BR5" s="40"/>
      <c r="BS5" s="40"/>
    </row>
    <row r="6" spans="1:71" ht="20.100000000000001" customHeight="1" x14ac:dyDescent="0.5">
      <c r="A6" s="195"/>
      <c r="B6" s="7" t="s">
        <v>7</v>
      </c>
      <c r="C6" s="8">
        <v>50.23</v>
      </c>
      <c r="D6" s="8">
        <v>75.41</v>
      </c>
      <c r="E6" s="8">
        <v>64.69</v>
      </c>
      <c r="F6" s="8">
        <v>54.04</v>
      </c>
      <c r="G6" s="8">
        <v>40.22</v>
      </c>
      <c r="H6" s="59">
        <v>39.74</v>
      </c>
      <c r="I6" s="7">
        <v>82.51</v>
      </c>
      <c r="J6" s="7">
        <v>36.01</v>
      </c>
      <c r="K6" s="7">
        <v>40.76</v>
      </c>
      <c r="L6" s="7">
        <v>51.36</v>
      </c>
      <c r="M6" s="7">
        <v>59.63</v>
      </c>
      <c r="S6" s="36"/>
      <c r="T6" s="30" t="s">
        <v>55</v>
      </c>
      <c r="U6" s="81">
        <v>44.01</v>
      </c>
      <c r="V6" s="8">
        <v>50.23</v>
      </c>
      <c r="W6" s="12">
        <f t="shared" ref="W6:W16" si="0">V6-U6</f>
        <v>6.2199999999999989</v>
      </c>
      <c r="X6" s="118">
        <v>42.15</v>
      </c>
      <c r="Y6" s="118">
        <v>45.47</v>
      </c>
      <c r="Z6" s="119">
        <f t="shared" ref="Z6:Z16" si="1">Y6-X6</f>
        <v>3.3200000000000003</v>
      </c>
      <c r="AA6" s="118">
        <v>58.22</v>
      </c>
      <c r="AB6" s="118">
        <v>68.959999999999994</v>
      </c>
      <c r="AC6" s="119">
        <f t="shared" ref="AC6:AC16" si="2">AB6-AA6</f>
        <v>10.739999999999995</v>
      </c>
      <c r="AD6" s="69" t="s">
        <v>77</v>
      </c>
      <c r="AE6" s="69" t="s">
        <v>77</v>
      </c>
      <c r="AF6" s="70" t="s">
        <v>77</v>
      </c>
      <c r="AG6" s="69" t="s">
        <v>77</v>
      </c>
      <c r="AH6" s="69" t="s">
        <v>77</v>
      </c>
      <c r="AI6" s="70" t="s">
        <v>77</v>
      </c>
      <c r="AJ6" s="83"/>
      <c r="AK6" s="65"/>
      <c r="AL6" s="65"/>
      <c r="AM6" s="66"/>
      <c r="AN6" s="66"/>
      <c r="AY6" s="36"/>
      <c r="AZ6" s="37"/>
      <c r="BA6" s="37"/>
      <c r="BB6" s="37"/>
      <c r="BC6" s="38"/>
      <c r="BD6" s="38"/>
      <c r="BE6" s="38"/>
      <c r="BF6" s="38"/>
      <c r="BG6" s="38"/>
      <c r="BH6" s="38"/>
      <c r="BI6" s="111"/>
      <c r="BJ6" s="111"/>
      <c r="BK6" s="111"/>
      <c r="BL6" s="111"/>
      <c r="BM6" s="111"/>
      <c r="BN6" s="111"/>
      <c r="BO6" s="37"/>
      <c r="BP6" s="38"/>
      <c r="BQ6" s="38"/>
      <c r="BR6" s="40"/>
      <c r="BS6" s="40"/>
    </row>
    <row r="7" spans="1:71" ht="20.100000000000001" customHeight="1" x14ac:dyDescent="0.5">
      <c r="A7" s="196"/>
      <c r="B7" s="11" t="s">
        <v>20</v>
      </c>
      <c r="C7" s="52">
        <f>C6-C5</f>
        <v>6.2199999999999989</v>
      </c>
      <c r="D7" s="52">
        <f t="shared" ref="D7:M7" si="3">D6-D5</f>
        <v>7.5799999999999983</v>
      </c>
      <c r="E7" s="52">
        <f t="shared" si="3"/>
        <v>7.3599999999999994</v>
      </c>
      <c r="F7" s="52">
        <f t="shared" si="3"/>
        <v>8.3299999999999983</v>
      </c>
      <c r="G7" s="52">
        <f t="shared" si="3"/>
        <v>1.1400000000000006</v>
      </c>
      <c r="H7" s="52">
        <f t="shared" si="3"/>
        <v>4.6499999999999986</v>
      </c>
      <c r="I7" s="52">
        <f t="shared" si="3"/>
        <v>6.4699999999999989</v>
      </c>
      <c r="J7" s="52">
        <f t="shared" si="3"/>
        <v>2.3999999999999986</v>
      </c>
      <c r="K7" s="52">
        <f t="shared" si="3"/>
        <v>1.1999999999999957</v>
      </c>
      <c r="L7" s="52">
        <f t="shared" si="3"/>
        <v>0.26999999999999602</v>
      </c>
      <c r="M7" s="52">
        <f t="shared" si="3"/>
        <v>7.1300000000000026</v>
      </c>
      <c r="S7" s="36"/>
      <c r="T7" s="30" t="s">
        <v>56</v>
      </c>
      <c r="U7" s="8">
        <v>67.83</v>
      </c>
      <c r="V7" s="8">
        <v>75.41</v>
      </c>
      <c r="W7" s="12">
        <f t="shared" si="0"/>
        <v>7.5799999999999983</v>
      </c>
      <c r="X7" s="118">
        <v>38.4</v>
      </c>
      <c r="Y7" s="118">
        <v>41.43</v>
      </c>
      <c r="Z7" s="119">
        <f t="shared" si="1"/>
        <v>3.0300000000000011</v>
      </c>
      <c r="AA7" s="118">
        <v>31.1</v>
      </c>
      <c r="AB7" s="118">
        <v>38.35</v>
      </c>
      <c r="AC7" s="119">
        <f t="shared" si="2"/>
        <v>7.25</v>
      </c>
      <c r="AD7" s="69" t="s">
        <v>77</v>
      </c>
      <c r="AE7" s="69" t="s">
        <v>77</v>
      </c>
      <c r="AF7" s="70" t="s">
        <v>77</v>
      </c>
      <c r="AG7" s="69" t="s">
        <v>77</v>
      </c>
      <c r="AH7" s="69" t="s">
        <v>77</v>
      </c>
      <c r="AI7" s="70" t="s">
        <v>77</v>
      </c>
      <c r="AJ7" s="83"/>
      <c r="AK7" s="65"/>
      <c r="AL7" s="65"/>
      <c r="AM7" s="66"/>
      <c r="AN7" s="66"/>
      <c r="AY7" s="36"/>
      <c r="AZ7" s="37"/>
      <c r="BA7" s="37"/>
      <c r="BB7" s="37"/>
      <c r="BC7" s="38"/>
      <c r="BD7" s="38"/>
      <c r="BE7" s="38"/>
      <c r="BF7" s="38"/>
      <c r="BG7" s="38"/>
      <c r="BH7" s="38"/>
      <c r="BI7" s="111"/>
      <c r="BJ7" s="111"/>
      <c r="BK7" s="111"/>
      <c r="BL7" s="111"/>
      <c r="BM7" s="111"/>
      <c r="BN7" s="111"/>
      <c r="BO7" s="37"/>
      <c r="BP7" s="38"/>
      <c r="BQ7" s="38"/>
      <c r="BR7" s="40"/>
      <c r="BS7" s="40"/>
    </row>
    <row r="8" spans="1:71" ht="20.100000000000001" customHeight="1" x14ac:dyDescent="0.5">
      <c r="A8" s="194" t="s">
        <v>9</v>
      </c>
      <c r="B8" s="7" t="s">
        <v>6</v>
      </c>
      <c r="C8" s="14">
        <v>42.15</v>
      </c>
      <c r="D8" s="14">
        <v>38.4</v>
      </c>
      <c r="E8" s="14">
        <v>69.08</v>
      </c>
      <c r="F8" s="14">
        <v>57.89</v>
      </c>
      <c r="G8" s="14">
        <v>48.27</v>
      </c>
      <c r="H8" s="14">
        <v>36.880000000000003</v>
      </c>
      <c r="I8" s="14">
        <v>60.04</v>
      </c>
      <c r="J8" s="14">
        <v>40.43</v>
      </c>
      <c r="K8" s="14">
        <v>40.479999999999997</v>
      </c>
      <c r="L8" s="14">
        <v>33.840000000000003</v>
      </c>
      <c r="M8" s="14">
        <v>43.09</v>
      </c>
      <c r="S8" s="36"/>
      <c r="T8" s="30" t="s">
        <v>57</v>
      </c>
      <c r="U8" s="8">
        <v>57.33</v>
      </c>
      <c r="V8" s="8">
        <v>64.69</v>
      </c>
      <c r="W8" s="12">
        <f t="shared" si="0"/>
        <v>7.3599999999999994</v>
      </c>
      <c r="X8" s="118">
        <v>69.08</v>
      </c>
      <c r="Y8" s="118">
        <v>77.849999999999994</v>
      </c>
      <c r="Z8" s="119">
        <f t="shared" si="1"/>
        <v>8.769999999999996</v>
      </c>
      <c r="AA8" s="118">
        <v>64.78</v>
      </c>
      <c r="AB8" s="118">
        <v>72.37</v>
      </c>
      <c r="AC8" s="119">
        <f t="shared" si="2"/>
        <v>7.5900000000000034</v>
      </c>
      <c r="AD8" s="69" t="s">
        <v>77</v>
      </c>
      <c r="AE8" s="69" t="s">
        <v>77</v>
      </c>
      <c r="AF8" s="70" t="s">
        <v>77</v>
      </c>
      <c r="AG8" s="69" t="s">
        <v>77</v>
      </c>
      <c r="AH8" s="69" t="s">
        <v>77</v>
      </c>
      <c r="AI8" s="70" t="s">
        <v>77</v>
      </c>
      <c r="AJ8" s="83"/>
      <c r="AK8" s="65"/>
      <c r="AL8" s="65"/>
      <c r="AM8" s="66"/>
      <c r="AN8" s="66"/>
      <c r="AY8" s="36"/>
      <c r="AZ8" s="37"/>
      <c r="BA8" s="37"/>
      <c r="BB8" s="37"/>
      <c r="BC8" s="38"/>
      <c r="BD8" s="38"/>
      <c r="BE8" s="38"/>
      <c r="BF8" s="38"/>
      <c r="BG8" s="38"/>
      <c r="BH8" s="38"/>
      <c r="BI8" s="111"/>
      <c r="BJ8" s="111"/>
      <c r="BK8" s="111"/>
      <c r="BL8" s="111"/>
      <c r="BM8" s="111"/>
      <c r="BN8" s="111"/>
      <c r="BO8" s="37"/>
      <c r="BP8" s="38"/>
      <c r="BQ8" s="38"/>
      <c r="BR8" s="40"/>
      <c r="BS8" s="40"/>
    </row>
    <row r="9" spans="1:71" ht="20.100000000000001" customHeight="1" x14ac:dyDescent="0.5">
      <c r="A9" s="195"/>
      <c r="B9" s="7" t="s">
        <v>7</v>
      </c>
      <c r="C9" s="14">
        <v>45.47</v>
      </c>
      <c r="D9" s="14">
        <v>41.43</v>
      </c>
      <c r="E9" s="14">
        <v>77.849999999999994</v>
      </c>
      <c r="F9" s="14">
        <v>66.959999999999994</v>
      </c>
      <c r="G9" s="14">
        <v>53.22</v>
      </c>
      <c r="H9" s="14">
        <v>42.72</v>
      </c>
      <c r="I9" s="14">
        <v>73.37</v>
      </c>
      <c r="J9" s="14">
        <v>42.28</v>
      </c>
      <c r="K9" s="14">
        <v>43.55</v>
      </c>
      <c r="L9" s="14">
        <v>39.53</v>
      </c>
      <c r="M9" s="14">
        <v>48.63</v>
      </c>
      <c r="S9" s="36"/>
      <c r="T9" s="30" t="s">
        <v>58</v>
      </c>
      <c r="U9" s="8">
        <v>45.71</v>
      </c>
      <c r="V9" s="8">
        <v>54.04</v>
      </c>
      <c r="W9" s="12">
        <f t="shared" si="0"/>
        <v>8.3299999999999983</v>
      </c>
      <c r="X9" s="118">
        <v>57.89</v>
      </c>
      <c r="Y9" s="118">
        <v>66.959999999999994</v>
      </c>
      <c r="Z9" s="119">
        <f t="shared" si="1"/>
        <v>9.0699999999999932</v>
      </c>
      <c r="AA9" s="118">
        <v>39.380000000000003</v>
      </c>
      <c r="AB9" s="118">
        <v>49.29</v>
      </c>
      <c r="AC9" s="119">
        <f t="shared" si="2"/>
        <v>9.9099999999999966</v>
      </c>
      <c r="AD9" s="69" t="s">
        <v>77</v>
      </c>
      <c r="AE9" s="69" t="s">
        <v>77</v>
      </c>
      <c r="AF9" s="70" t="s">
        <v>77</v>
      </c>
      <c r="AG9" s="69" t="s">
        <v>77</v>
      </c>
      <c r="AH9" s="69" t="s">
        <v>77</v>
      </c>
      <c r="AI9" s="70" t="s">
        <v>77</v>
      </c>
      <c r="AJ9" s="83"/>
      <c r="AK9" s="65"/>
      <c r="AL9" s="65"/>
      <c r="AM9" s="66"/>
      <c r="AN9" s="66"/>
      <c r="AY9" s="36"/>
      <c r="AZ9" s="37"/>
      <c r="BA9" s="37"/>
      <c r="BB9" s="37"/>
      <c r="BC9" s="38"/>
      <c r="BD9" s="38"/>
      <c r="BE9" s="38"/>
      <c r="BF9" s="38"/>
      <c r="BG9" s="38"/>
      <c r="BH9" s="38"/>
      <c r="BI9" s="111"/>
      <c r="BJ9" s="111"/>
      <c r="BK9" s="111"/>
      <c r="BL9" s="111"/>
      <c r="BM9" s="111"/>
      <c r="BN9" s="111"/>
      <c r="BO9" s="37"/>
      <c r="BP9" s="38"/>
      <c r="BQ9" s="38"/>
      <c r="BR9" s="40"/>
      <c r="BS9" s="40"/>
    </row>
    <row r="10" spans="1:71" ht="20.100000000000001" customHeight="1" x14ac:dyDescent="0.5">
      <c r="A10" s="196"/>
      <c r="B10" s="11" t="s">
        <v>20</v>
      </c>
      <c r="C10" s="15">
        <f>C9-C8</f>
        <v>3.3200000000000003</v>
      </c>
      <c r="D10" s="15">
        <f t="shared" ref="D10:M10" si="4">D9-D8</f>
        <v>3.0300000000000011</v>
      </c>
      <c r="E10" s="15">
        <f t="shared" si="4"/>
        <v>8.769999999999996</v>
      </c>
      <c r="F10" s="15">
        <f t="shared" si="4"/>
        <v>9.0699999999999932</v>
      </c>
      <c r="G10" s="15">
        <f t="shared" si="4"/>
        <v>4.9499999999999957</v>
      </c>
      <c r="H10" s="15">
        <f t="shared" si="4"/>
        <v>5.8399999999999963</v>
      </c>
      <c r="I10" s="15">
        <f t="shared" si="4"/>
        <v>13.330000000000005</v>
      </c>
      <c r="J10" s="15">
        <f t="shared" si="4"/>
        <v>1.8500000000000014</v>
      </c>
      <c r="K10" s="15">
        <f t="shared" si="4"/>
        <v>3.0700000000000003</v>
      </c>
      <c r="L10" s="15">
        <f t="shared" si="4"/>
        <v>5.6899999999999977</v>
      </c>
      <c r="M10" s="15">
        <f t="shared" si="4"/>
        <v>5.5399999999999991</v>
      </c>
      <c r="S10" s="36"/>
      <c r="T10" s="30" t="s">
        <v>59</v>
      </c>
      <c r="U10" s="8">
        <v>39.08</v>
      </c>
      <c r="V10" s="8">
        <v>40.22</v>
      </c>
      <c r="W10" s="12">
        <f t="shared" si="0"/>
        <v>1.1400000000000006</v>
      </c>
      <c r="X10" s="118">
        <v>48.27</v>
      </c>
      <c r="Y10" s="118">
        <v>53.22</v>
      </c>
      <c r="Z10" s="119">
        <f t="shared" si="1"/>
        <v>4.9499999999999957</v>
      </c>
      <c r="AA10" s="118">
        <v>45.4</v>
      </c>
      <c r="AB10" s="118">
        <v>56.58</v>
      </c>
      <c r="AC10" s="119">
        <f t="shared" si="2"/>
        <v>11.18</v>
      </c>
      <c r="AD10" s="69" t="s">
        <v>77</v>
      </c>
      <c r="AE10" s="69" t="s">
        <v>77</v>
      </c>
      <c r="AF10" s="70" t="s">
        <v>77</v>
      </c>
      <c r="AG10" s="69" t="s">
        <v>77</v>
      </c>
      <c r="AH10" s="69" t="s">
        <v>77</v>
      </c>
      <c r="AI10" s="70" t="s">
        <v>77</v>
      </c>
      <c r="AJ10" s="82"/>
      <c r="AK10" s="65"/>
      <c r="AL10" s="65"/>
      <c r="AM10" s="66"/>
      <c r="AN10" s="66"/>
      <c r="AY10" s="36"/>
      <c r="AZ10" s="37"/>
      <c r="BA10" s="37"/>
      <c r="BB10" s="37"/>
      <c r="BC10" s="38"/>
      <c r="BD10" s="38"/>
      <c r="BE10" s="38"/>
      <c r="BF10" s="38"/>
      <c r="BG10" s="38"/>
      <c r="BH10" s="38"/>
      <c r="BI10" s="111"/>
      <c r="BJ10" s="111"/>
      <c r="BK10" s="111"/>
      <c r="BL10" s="111"/>
      <c r="BM10" s="111"/>
      <c r="BN10" s="111"/>
      <c r="BO10" s="37"/>
      <c r="BP10" s="38"/>
      <c r="BQ10" s="38"/>
      <c r="BR10" s="40"/>
      <c r="BS10" s="40"/>
    </row>
    <row r="11" spans="1:71" ht="20.100000000000001" customHeight="1" x14ac:dyDescent="0.5">
      <c r="A11" s="194" t="s">
        <v>10</v>
      </c>
      <c r="B11" s="7" t="s">
        <v>6</v>
      </c>
      <c r="C11" s="14">
        <v>58.22</v>
      </c>
      <c r="D11" s="14">
        <v>31.1</v>
      </c>
      <c r="E11" s="14">
        <v>64.78</v>
      </c>
      <c r="F11" s="14">
        <v>39.380000000000003</v>
      </c>
      <c r="G11" s="14">
        <v>45.4</v>
      </c>
      <c r="H11" s="14">
        <v>52.52</v>
      </c>
      <c r="I11" s="14">
        <v>52.32</v>
      </c>
      <c r="J11" s="14">
        <v>41.18</v>
      </c>
      <c r="K11" s="14">
        <v>52.76</v>
      </c>
      <c r="L11" s="14">
        <v>32.770000000000003</v>
      </c>
      <c r="M11" s="14">
        <v>43.95</v>
      </c>
      <c r="S11" s="36"/>
      <c r="T11" s="30" t="s">
        <v>60</v>
      </c>
      <c r="U11" s="59">
        <v>35.090000000000003</v>
      </c>
      <c r="V11" s="59">
        <v>39.74</v>
      </c>
      <c r="W11" s="12">
        <f t="shared" si="0"/>
        <v>4.6499999999999986</v>
      </c>
      <c r="X11" s="118">
        <v>36.880000000000003</v>
      </c>
      <c r="Y11" s="118">
        <v>42.72</v>
      </c>
      <c r="Z11" s="119">
        <f t="shared" si="1"/>
        <v>5.8399999999999963</v>
      </c>
      <c r="AA11" s="118">
        <v>52.52</v>
      </c>
      <c r="AB11" s="118">
        <v>60.1</v>
      </c>
      <c r="AC11" s="119">
        <f t="shared" si="2"/>
        <v>7.5799999999999983</v>
      </c>
      <c r="AD11" s="69" t="s">
        <v>77</v>
      </c>
      <c r="AE11" s="69" t="s">
        <v>77</v>
      </c>
      <c r="AF11" s="70" t="s">
        <v>77</v>
      </c>
      <c r="AG11" s="69" t="s">
        <v>77</v>
      </c>
      <c r="AH11" s="69" t="s">
        <v>77</v>
      </c>
      <c r="AI11" s="70" t="s">
        <v>77</v>
      </c>
      <c r="AJ11" s="83"/>
      <c r="AK11" s="65"/>
      <c r="AL11" s="65"/>
      <c r="AM11" s="66"/>
      <c r="AN11" s="66"/>
      <c r="AY11" s="36"/>
      <c r="AZ11" s="42"/>
      <c r="BA11" s="42"/>
      <c r="BB11" s="37"/>
      <c r="BC11" s="38"/>
      <c r="BD11" s="38"/>
      <c r="BE11" s="38"/>
      <c r="BF11" s="38"/>
      <c r="BG11" s="38"/>
      <c r="BH11" s="38"/>
      <c r="BI11" s="111"/>
      <c r="BJ11" s="111"/>
      <c r="BK11" s="111"/>
      <c r="BL11" s="111"/>
      <c r="BM11" s="111"/>
      <c r="BN11" s="111"/>
      <c r="BO11" s="37"/>
      <c r="BP11" s="38"/>
      <c r="BQ11" s="38"/>
      <c r="BR11" s="40"/>
      <c r="BS11" s="40"/>
    </row>
    <row r="12" spans="1:71" ht="20.100000000000001" customHeight="1" x14ac:dyDescent="0.5">
      <c r="A12" s="195"/>
      <c r="B12" s="7" t="s">
        <v>7</v>
      </c>
      <c r="C12" s="14">
        <v>68.959999999999994</v>
      </c>
      <c r="D12" s="14">
        <v>38.35</v>
      </c>
      <c r="E12" s="14">
        <v>72.37</v>
      </c>
      <c r="F12" s="14">
        <v>49.29</v>
      </c>
      <c r="G12" s="14">
        <v>56.58</v>
      </c>
      <c r="H12" s="14">
        <v>60.1</v>
      </c>
      <c r="I12" s="14">
        <v>61.49</v>
      </c>
      <c r="J12" s="14">
        <v>41.73</v>
      </c>
      <c r="K12" s="14">
        <v>60.62</v>
      </c>
      <c r="L12" s="14">
        <v>39.03</v>
      </c>
      <c r="M12" s="14">
        <v>55.76</v>
      </c>
      <c r="S12" s="36"/>
      <c r="T12" s="30" t="s">
        <v>61</v>
      </c>
      <c r="U12" s="81">
        <v>76.040000000000006</v>
      </c>
      <c r="V12" s="81">
        <v>82.51</v>
      </c>
      <c r="W12" s="12">
        <f t="shared" si="0"/>
        <v>6.4699999999999989</v>
      </c>
      <c r="X12" s="118">
        <v>60.04</v>
      </c>
      <c r="Y12" s="118">
        <v>73.37</v>
      </c>
      <c r="Z12" s="119">
        <f t="shared" si="1"/>
        <v>13.330000000000005</v>
      </c>
      <c r="AA12" s="118">
        <v>52.32</v>
      </c>
      <c r="AB12" s="118">
        <v>61.49</v>
      </c>
      <c r="AC12" s="119">
        <f t="shared" si="2"/>
        <v>9.1700000000000017</v>
      </c>
      <c r="AD12" s="69" t="s">
        <v>77</v>
      </c>
      <c r="AE12" s="69" t="s">
        <v>77</v>
      </c>
      <c r="AF12" s="70" t="s">
        <v>77</v>
      </c>
      <c r="AG12" s="69" t="s">
        <v>77</v>
      </c>
      <c r="AH12" s="69" t="s">
        <v>77</v>
      </c>
      <c r="AI12" s="70" t="s">
        <v>77</v>
      </c>
      <c r="AJ12" s="83"/>
      <c r="AK12" s="65"/>
      <c r="AL12" s="65"/>
      <c r="AM12" s="66"/>
      <c r="AN12" s="66"/>
      <c r="AY12" s="36"/>
      <c r="AZ12" s="42"/>
      <c r="BA12" s="42"/>
      <c r="BB12" s="37"/>
      <c r="BC12" s="38"/>
      <c r="BD12" s="38"/>
      <c r="BE12" s="38"/>
      <c r="BF12" s="38"/>
      <c r="BG12" s="38"/>
      <c r="BH12" s="38"/>
      <c r="BI12" s="111"/>
      <c r="BJ12" s="111"/>
      <c r="BK12" s="111"/>
      <c r="BL12" s="111"/>
      <c r="BM12" s="111"/>
      <c r="BN12" s="111"/>
      <c r="BO12" s="37"/>
      <c r="BP12" s="38"/>
      <c r="BQ12" s="38"/>
      <c r="BR12" s="40"/>
      <c r="BS12" s="40"/>
    </row>
    <row r="13" spans="1:71" ht="20.100000000000001" customHeight="1" x14ac:dyDescent="0.5">
      <c r="A13" s="196"/>
      <c r="B13" s="11" t="s">
        <v>20</v>
      </c>
      <c r="C13" s="15">
        <f>C12-C11</f>
        <v>10.739999999999995</v>
      </c>
      <c r="D13" s="15">
        <f t="shared" ref="D13:M13" si="5">D12-D11</f>
        <v>7.25</v>
      </c>
      <c r="E13" s="15">
        <f t="shared" si="5"/>
        <v>7.5900000000000034</v>
      </c>
      <c r="F13" s="15">
        <f t="shared" si="5"/>
        <v>9.9099999999999966</v>
      </c>
      <c r="G13" s="15">
        <f t="shared" si="5"/>
        <v>11.18</v>
      </c>
      <c r="H13" s="15">
        <f t="shared" si="5"/>
        <v>7.5799999999999983</v>
      </c>
      <c r="I13" s="15">
        <f t="shared" si="5"/>
        <v>9.1700000000000017</v>
      </c>
      <c r="J13" s="15">
        <f t="shared" si="5"/>
        <v>0.54999999999999716</v>
      </c>
      <c r="K13" s="15">
        <f t="shared" si="5"/>
        <v>7.8599999999999994</v>
      </c>
      <c r="L13" s="15">
        <f t="shared" si="5"/>
        <v>6.259999999999998</v>
      </c>
      <c r="M13" s="15">
        <f t="shared" si="5"/>
        <v>11.809999999999995</v>
      </c>
      <c r="S13" s="36"/>
      <c r="T13" s="30" t="s">
        <v>62</v>
      </c>
      <c r="U13" s="81">
        <v>33.61</v>
      </c>
      <c r="V13" s="81">
        <v>36.01</v>
      </c>
      <c r="W13" s="12">
        <f t="shared" si="0"/>
        <v>2.3999999999999986</v>
      </c>
      <c r="X13" s="118">
        <v>40.43</v>
      </c>
      <c r="Y13" s="118">
        <v>42.28</v>
      </c>
      <c r="Z13" s="119">
        <f t="shared" si="1"/>
        <v>1.8500000000000014</v>
      </c>
      <c r="AA13" s="118">
        <v>41.18</v>
      </c>
      <c r="AB13" s="118">
        <v>41.73</v>
      </c>
      <c r="AC13" s="119">
        <f t="shared" si="2"/>
        <v>0.54999999999999716</v>
      </c>
      <c r="AD13" s="69" t="s">
        <v>77</v>
      </c>
      <c r="AE13" s="69" t="s">
        <v>77</v>
      </c>
      <c r="AF13" s="70" t="s">
        <v>77</v>
      </c>
      <c r="AG13" s="69" t="s">
        <v>77</v>
      </c>
      <c r="AH13" s="69" t="s">
        <v>77</v>
      </c>
      <c r="AI13" s="70" t="s">
        <v>77</v>
      </c>
      <c r="AJ13" s="82"/>
      <c r="AK13" s="68"/>
      <c r="AL13" s="68"/>
      <c r="AM13" s="66"/>
      <c r="AN13" s="66"/>
      <c r="AY13" s="36"/>
      <c r="AZ13" s="42"/>
      <c r="BA13" s="42"/>
      <c r="BB13" s="37"/>
      <c r="BC13" s="38"/>
      <c r="BD13" s="38"/>
      <c r="BE13" s="38"/>
      <c r="BF13" s="38"/>
      <c r="BG13" s="38"/>
      <c r="BH13" s="38"/>
      <c r="BI13" s="111"/>
      <c r="BJ13" s="111"/>
      <c r="BK13" s="111"/>
      <c r="BL13" s="111"/>
      <c r="BM13" s="111"/>
      <c r="BN13" s="111"/>
      <c r="BO13" s="37"/>
      <c r="BP13" s="38"/>
      <c r="BQ13" s="38"/>
      <c r="BR13" s="40"/>
      <c r="BS13" s="40"/>
    </row>
    <row r="14" spans="1:71" ht="20.100000000000001" customHeight="1" x14ac:dyDescent="0.5">
      <c r="A14" s="194" t="s">
        <v>11</v>
      </c>
      <c r="B14" s="7" t="s">
        <v>6</v>
      </c>
      <c r="C14" s="69" t="s">
        <v>77</v>
      </c>
      <c r="D14" s="69" t="s">
        <v>77</v>
      </c>
      <c r="E14" s="69" t="s">
        <v>77</v>
      </c>
      <c r="F14" s="69" t="s">
        <v>77</v>
      </c>
      <c r="G14" s="69" t="s">
        <v>77</v>
      </c>
      <c r="H14" s="69" t="s">
        <v>77</v>
      </c>
      <c r="I14" s="69" t="s">
        <v>77</v>
      </c>
      <c r="J14" s="69" t="s">
        <v>77</v>
      </c>
      <c r="K14" s="69" t="s">
        <v>77</v>
      </c>
      <c r="L14" s="69" t="s">
        <v>77</v>
      </c>
      <c r="M14" s="69" t="s">
        <v>77</v>
      </c>
      <c r="S14" s="36"/>
      <c r="T14" s="30" t="s">
        <v>63</v>
      </c>
      <c r="U14" s="81">
        <v>39.56</v>
      </c>
      <c r="V14" s="81">
        <v>40.76</v>
      </c>
      <c r="W14" s="12">
        <f t="shared" si="0"/>
        <v>1.1999999999999957</v>
      </c>
      <c r="X14" s="118">
        <v>40.479999999999997</v>
      </c>
      <c r="Y14" s="118">
        <v>43.55</v>
      </c>
      <c r="Z14" s="119">
        <f t="shared" si="1"/>
        <v>3.0700000000000003</v>
      </c>
      <c r="AA14" s="118">
        <v>52.76</v>
      </c>
      <c r="AB14" s="118">
        <v>60.62</v>
      </c>
      <c r="AC14" s="119">
        <f t="shared" si="2"/>
        <v>7.8599999999999994</v>
      </c>
      <c r="AD14" s="69" t="s">
        <v>77</v>
      </c>
      <c r="AE14" s="69" t="s">
        <v>77</v>
      </c>
      <c r="AF14" s="70" t="s">
        <v>77</v>
      </c>
      <c r="AG14" s="69" t="s">
        <v>77</v>
      </c>
      <c r="AH14" s="69" t="s">
        <v>77</v>
      </c>
      <c r="AI14" s="70" t="s">
        <v>77</v>
      </c>
      <c r="AJ14" s="82"/>
      <c r="AK14" s="65"/>
      <c r="AL14" s="65"/>
      <c r="AM14" s="66"/>
      <c r="AN14" s="66"/>
      <c r="AY14" s="36"/>
      <c r="AZ14" s="42"/>
      <c r="BA14" s="42"/>
      <c r="BB14" s="37"/>
      <c r="BC14" s="38"/>
      <c r="BD14" s="38"/>
      <c r="BE14" s="38"/>
      <c r="BF14" s="38"/>
      <c r="BG14" s="38"/>
      <c r="BH14" s="38"/>
      <c r="BI14" s="111"/>
      <c r="BJ14" s="111"/>
      <c r="BK14" s="111"/>
      <c r="BL14" s="111"/>
      <c r="BM14" s="111"/>
      <c r="BN14" s="111"/>
      <c r="BO14" s="37"/>
      <c r="BP14" s="38"/>
      <c r="BQ14" s="38"/>
      <c r="BR14" s="40"/>
      <c r="BS14" s="40"/>
    </row>
    <row r="15" spans="1:71" ht="20.100000000000001" customHeight="1" x14ac:dyDescent="0.5">
      <c r="A15" s="195"/>
      <c r="B15" s="7" t="s">
        <v>7</v>
      </c>
      <c r="C15" s="69" t="s">
        <v>77</v>
      </c>
      <c r="D15" s="69" t="s">
        <v>77</v>
      </c>
      <c r="E15" s="69" t="s">
        <v>77</v>
      </c>
      <c r="F15" s="69" t="s">
        <v>77</v>
      </c>
      <c r="G15" s="69" t="s">
        <v>77</v>
      </c>
      <c r="H15" s="69" t="s">
        <v>77</v>
      </c>
      <c r="I15" s="69" t="s">
        <v>77</v>
      </c>
      <c r="J15" s="69" t="s">
        <v>77</v>
      </c>
      <c r="K15" s="69" t="s">
        <v>77</v>
      </c>
      <c r="L15" s="69" t="s">
        <v>77</v>
      </c>
      <c r="M15" s="69" t="s">
        <v>77</v>
      </c>
      <c r="S15" s="36"/>
      <c r="T15" s="30" t="s">
        <v>64</v>
      </c>
      <c r="U15" s="81">
        <v>51.09</v>
      </c>
      <c r="V15" s="81">
        <v>51.36</v>
      </c>
      <c r="W15" s="12">
        <f t="shared" si="0"/>
        <v>0.26999999999999602</v>
      </c>
      <c r="X15" s="118">
        <v>33.840000000000003</v>
      </c>
      <c r="Y15" s="118">
        <v>39.53</v>
      </c>
      <c r="Z15" s="119">
        <f t="shared" si="1"/>
        <v>5.6899999999999977</v>
      </c>
      <c r="AA15" s="118">
        <v>32.770000000000003</v>
      </c>
      <c r="AB15" s="118">
        <v>39.03</v>
      </c>
      <c r="AC15" s="119">
        <f t="shared" si="2"/>
        <v>6.259999999999998</v>
      </c>
      <c r="AD15" s="69" t="s">
        <v>77</v>
      </c>
      <c r="AE15" s="69" t="s">
        <v>77</v>
      </c>
      <c r="AF15" s="70" t="s">
        <v>77</v>
      </c>
      <c r="AG15" s="69" t="s">
        <v>77</v>
      </c>
      <c r="AH15" s="69" t="s">
        <v>77</v>
      </c>
      <c r="AI15" s="70" t="s">
        <v>77</v>
      </c>
      <c r="AJ15" s="82"/>
      <c r="AK15" s="65"/>
      <c r="AL15" s="65"/>
      <c r="AM15" s="66"/>
      <c r="AN15" s="66"/>
      <c r="AY15" s="36"/>
      <c r="AZ15" s="42"/>
      <c r="BA15" s="42"/>
      <c r="BB15" s="37"/>
      <c r="BC15" s="38"/>
      <c r="BD15" s="38"/>
      <c r="BE15" s="38"/>
      <c r="BF15" s="38"/>
      <c r="BG15" s="38"/>
      <c r="BH15" s="38"/>
      <c r="BI15" s="111"/>
      <c r="BJ15" s="111"/>
      <c r="BK15" s="111"/>
      <c r="BL15" s="111"/>
      <c r="BM15" s="111"/>
      <c r="BN15" s="111"/>
      <c r="BO15" s="37"/>
      <c r="BP15" s="38"/>
      <c r="BQ15" s="38"/>
      <c r="BR15" s="40"/>
      <c r="BS15" s="40"/>
    </row>
    <row r="16" spans="1:71" ht="20.100000000000001" customHeight="1" x14ac:dyDescent="0.5">
      <c r="A16" s="196"/>
      <c r="B16" s="11" t="s">
        <v>20</v>
      </c>
      <c r="C16" s="70" t="s">
        <v>77</v>
      </c>
      <c r="D16" s="70" t="s">
        <v>77</v>
      </c>
      <c r="E16" s="70" t="s">
        <v>77</v>
      </c>
      <c r="F16" s="70" t="s">
        <v>77</v>
      </c>
      <c r="G16" s="70" t="s">
        <v>77</v>
      </c>
      <c r="H16" s="70" t="s">
        <v>77</v>
      </c>
      <c r="I16" s="70" t="s">
        <v>77</v>
      </c>
      <c r="J16" s="70" t="s">
        <v>77</v>
      </c>
      <c r="K16" s="70" t="s">
        <v>77</v>
      </c>
      <c r="L16" s="70" t="s">
        <v>77</v>
      </c>
      <c r="M16" s="70" t="s">
        <v>77</v>
      </c>
      <c r="S16" s="36"/>
      <c r="T16" s="30" t="s">
        <v>65</v>
      </c>
      <c r="U16" s="81">
        <v>52.5</v>
      </c>
      <c r="V16" s="81">
        <v>59.63</v>
      </c>
      <c r="W16" s="12">
        <f t="shared" si="0"/>
        <v>7.1300000000000026</v>
      </c>
      <c r="X16" s="118">
        <v>43.09</v>
      </c>
      <c r="Y16" s="118">
        <v>48.63</v>
      </c>
      <c r="Z16" s="119">
        <f t="shared" si="1"/>
        <v>5.5399999999999991</v>
      </c>
      <c r="AA16" s="118">
        <v>43.95</v>
      </c>
      <c r="AB16" s="118">
        <v>55.76</v>
      </c>
      <c r="AC16" s="119">
        <f t="shared" si="2"/>
        <v>11.809999999999995</v>
      </c>
      <c r="AD16" s="69" t="s">
        <v>77</v>
      </c>
      <c r="AE16" s="69" t="s">
        <v>77</v>
      </c>
      <c r="AF16" s="70" t="s">
        <v>77</v>
      </c>
      <c r="AG16" s="69" t="s">
        <v>77</v>
      </c>
      <c r="AH16" s="69" t="s">
        <v>77</v>
      </c>
      <c r="AI16" s="70" t="s">
        <v>77</v>
      </c>
      <c r="AJ16" s="83"/>
      <c r="AK16" s="65"/>
      <c r="AL16" s="65"/>
      <c r="AM16" s="66"/>
      <c r="AN16" s="66"/>
    </row>
    <row r="17" spans="1:40" ht="20.100000000000001" customHeight="1" x14ac:dyDescent="0.5">
      <c r="A17" s="194" t="s">
        <v>12</v>
      </c>
      <c r="B17" s="7" t="s">
        <v>6</v>
      </c>
      <c r="C17" s="69" t="s">
        <v>77</v>
      </c>
      <c r="D17" s="69" t="s">
        <v>77</v>
      </c>
      <c r="E17" s="69" t="s">
        <v>77</v>
      </c>
      <c r="F17" s="69" t="s">
        <v>77</v>
      </c>
      <c r="G17" s="69" t="s">
        <v>77</v>
      </c>
      <c r="H17" s="69" t="s">
        <v>77</v>
      </c>
      <c r="I17" s="69" t="s">
        <v>77</v>
      </c>
      <c r="J17" s="69" t="s">
        <v>77</v>
      </c>
      <c r="K17" s="69" t="s">
        <v>77</v>
      </c>
      <c r="L17" s="69" t="s">
        <v>77</v>
      </c>
      <c r="M17" s="69" t="s">
        <v>77</v>
      </c>
      <c r="T17" s="99" t="s">
        <v>161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ht="20.100000000000001" customHeight="1" x14ac:dyDescent="0.5">
      <c r="A18" s="195"/>
      <c r="B18" s="7" t="s">
        <v>7</v>
      </c>
      <c r="C18" s="69" t="s">
        <v>77</v>
      </c>
      <c r="D18" s="69" t="s">
        <v>77</v>
      </c>
      <c r="E18" s="69" t="s">
        <v>77</v>
      </c>
      <c r="F18" s="69" t="s">
        <v>77</v>
      </c>
      <c r="G18" s="69" t="s">
        <v>77</v>
      </c>
      <c r="H18" s="69" t="s">
        <v>77</v>
      </c>
      <c r="I18" s="69" t="s">
        <v>77</v>
      </c>
      <c r="J18" s="69" t="s">
        <v>77</v>
      </c>
      <c r="K18" s="69" t="s">
        <v>77</v>
      </c>
      <c r="L18" s="69" t="s">
        <v>77</v>
      </c>
      <c r="M18" s="69" t="s">
        <v>77</v>
      </c>
      <c r="T18" s="23"/>
      <c r="U18" s="4" t="s">
        <v>21</v>
      </c>
      <c r="V18" s="4"/>
      <c r="W18" s="4"/>
      <c r="X18" s="4"/>
      <c r="Y18"/>
      <c r="Z18"/>
      <c r="AA18"/>
      <c r="AB18"/>
      <c r="AC18"/>
      <c r="AD18" s="19"/>
      <c r="AE18" s="4" t="s">
        <v>22</v>
      </c>
      <c r="AF18"/>
      <c r="AG18"/>
      <c r="AH18"/>
      <c r="AI18"/>
      <c r="AJ18"/>
      <c r="AK18"/>
      <c r="AL18"/>
      <c r="AM18"/>
      <c r="AN18"/>
    </row>
    <row r="19" spans="1:40" ht="20.100000000000001" customHeight="1" x14ac:dyDescent="0.5">
      <c r="A19" s="196"/>
      <c r="B19" s="11" t="s">
        <v>20</v>
      </c>
      <c r="C19" s="70" t="s">
        <v>77</v>
      </c>
      <c r="D19" s="70" t="s">
        <v>77</v>
      </c>
      <c r="E19" s="70" t="s">
        <v>77</v>
      </c>
      <c r="F19" s="70" t="s">
        <v>77</v>
      </c>
      <c r="G19" s="70" t="s">
        <v>77</v>
      </c>
      <c r="H19" s="70" t="s">
        <v>77</v>
      </c>
      <c r="I19" s="70" t="s">
        <v>77</v>
      </c>
      <c r="J19" s="70" t="s">
        <v>77</v>
      </c>
      <c r="K19" s="70" t="s">
        <v>77</v>
      </c>
      <c r="L19" s="70" t="s">
        <v>77</v>
      </c>
      <c r="M19" s="70" t="s">
        <v>77</v>
      </c>
      <c r="T19" s="20"/>
      <c r="U19" s="4" t="s">
        <v>23</v>
      </c>
      <c r="V19" s="4"/>
      <c r="W19" s="4"/>
      <c r="X19" s="4"/>
      <c r="Y19"/>
      <c r="Z19"/>
      <c r="AA19"/>
      <c r="AB19"/>
      <c r="AC19"/>
      <c r="AD19" s="21"/>
      <c r="AE19" s="4" t="s">
        <v>24</v>
      </c>
      <c r="AF19"/>
      <c r="AG19"/>
      <c r="AH19"/>
      <c r="AI19"/>
      <c r="AJ19"/>
      <c r="AK19"/>
      <c r="AL19"/>
      <c r="AM19"/>
      <c r="AN19"/>
    </row>
    <row r="20" spans="1:40" ht="9.75" customHeight="1" x14ac:dyDescent="0.55000000000000004">
      <c r="A20" s="194" t="s">
        <v>14</v>
      </c>
      <c r="B20" s="17" t="s">
        <v>15</v>
      </c>
      <c r="C20" s="64"/>
      <c r="D20" s="64"/>
      <c r="E20" s="64"/>
      <c r="F20" s="64"/>
      <c r="G20" s="67"/>
      <c r="H20" s="64"/>
      <c r="I20" s="64"/>
      <c r="J20" s="67"/>
      <c r="K20" s="67"/>
      <c r="L20" s="67"/>
      <c r="M20" s="64"/>
      <c r="T20" s="3"/>
      <c r="U20" s="24"/>
      <c r="V20" s="5"/>
      <c r="W20" s="3"/>
      <c r="X20" s="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20.100000000000001" customHeight="1" x14ac:dyDescent="0.5">
      <c r="A21" s="195"/>
      <c r="B21" s="17" t="s">
        <v>16</v>
      </c>
      <c r="C21" s="65"/>
      <c r="D21" s="65"/>
      <c r="E21" s="65"/>
      <c r="F21" s="65"/>
      <c r="G21" s="65"/>
      <c r="H21" s="65"/>
      <c r="I21" s="65"/>
      <c r="J21" s="68"/>
      <c r="K21" s="65"/>
      <c r="L21" s="65"/>
      <c r="M21" s="65"/>
      <c r="T21" s="121" t="s">
        <v>143</v>
      </c>
      <c r="U21" s="121"/>
      <c r="V21" s="121"/>
      <c r="W21" s="121"/>
      <c r="X21" s="29"/>
      <c r="Y21" s="49" t="s">
        <v>138</v>
      </c>
      <c r="Z21" s="29"/>
      <c r="AA21"/>
      <c r="AB21"/>
      <c r="AC21"/>
      <c r="AD21"/>
      <c r="AE21"/>
      <c r="AF21"/>
      <c r="AG21" s="29" t="s">
        <v>33</v>
      </c>
      <c r="AH21" s="122" t="s">
        <v>77</v>
      </c>
      <c r="AI21" s="4"/>
      <c r="AJ21"/>
      <c r="AK21"/>
      <c r="AL21"/>
      <c r="AM21"/>
      <c r="AN21"/>
    </row>
    <row r="22" spans="1:40" ht="20.100000000000001" customHeight="1" x14ac:dyDescent="0.5">
      <c r="A22" s="195"/>
      <c r="B22" s="17" t="s">
        <v>17</v>
      </c>
      <c r="C22" s="65"/>
      <c r="D22" s="65"/>
      <c r="E22" s="65"/>
      <c r="F22" s="65"/>
      <c r="G22" s="65"/>
      <c r="H22" s="65"/>
      <c r="I22" s="65"/>
      <c r="J22" s="68"/>
      <c r="K22" s="65"/>
      <c r="L22" s="65"/>
      <c r="M22" s="65"/>
      <c r="T22" s="4" t="s">
        <v>144</v>
      </c>
      <c r="U22" s="4"/>
      <c r="V22" s="26"/>
      <c r="W22" s="26"/>
      <c r="X22" s="29"/>
      <c r="Y22" s="49" t="s">
        <v>138</v>
      </c>
      <c r="Z22" s="29"/>
      <c r="AA22"/>
      <c r="AB22"/>
      <c r="AC22"/>
      <c r="AD22"/>
      <c r="AE22"/>
      <c r="AF22"/>
      <c r="AG22" s="29" t="s">
        <v>33</v>
      </c>
      <c r="AH22" s="122" t="s">
        <v>77</v>
      </c>
      <c r="AI22" s="4"/>
      <c r="AJ22"/>
      <c r="AK22"/>
      <c r="AL22"/>
      <c r="AM22"/>
      <c r="AN22"/>
    </row>
    <row r="23" spans="1:40" ht="20.100000000000001" customHeight="1" x14ac:dyDescent="0.5">
      <c r="A23" s="195"/>
      <c r="B23" s="17" t="s">
        <v>18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T23" s="4" t="s">
        <v>145</v>
      </c>
      <c r="U23" s="4"/>
      <c r="V23" s="26"/>
      <c r="W23" s="26"/>
      <c r="X23" s="29"/>
      <c r="Y23" s="49" t="s">
        <v>139</v>
      </c>
      <c r="Z23" s="29"/>
      <c r="AA23"/>
      <c r="AB23"/>
      <c r="AC23"/>
      <c r="AD23"/>
      <c r="AE23"/>
      <c r="AF23"/>
      <c r="AG23" s="29" t="s">
        <v>33</v>
      </c>
      <c r="AH23" s="122" t="s">
        <v>77</v>
      </c>
      <c r="AI23" s="4"/>
      <c r="AJ23"/>
      <c r="AK23"/>
      <c r="AL23"/>
      <c r="AM23"/>
      <c r="AN23"/>
    </row>
    <row r="24" spans="1:40" ht="20.100000000000001" customHeight="1" x14ac:dyDescent="0.5">
      <c r="A24" s="196"/>
      <c r="B24" s="17" t="s">
        <v>19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T24" s="4" t="s">
        <v>146</v>
      </c>
      <c r="U24" s="4"/>
      <c r="V24" s="26"/>
      <c r="W24" s="26"/>
      <c r="X24" s="29"/>
      <c r="Y24" s="49" t="s">
        <v>141</v>
      </c>
      <c r="Z24" s="29"/>
      <c r="AA24"/>
      <c r="AB24"/>
      <c r="AC24"/>
      <c r="AD24"/>
      <c r="AE24"/>
      <c r="AF24"/>
      <c r="AG24" s="29" t="s">
        <v>33</v>
      </c>
      <c r="AH24" s="122" t="s">
        <v>77</v>
      </c>
      <c r="AI24" s="4"/>
      <c r="AJ24"/>
      <c r="AK24"/>
      <c r="AL24"/>
      <c r="AM24"/>
      <c r="AN24"/>
    </row>
    <row r="25" spans="1:40" ht="21.75" x14ac:dyDescent="0.5">
      <c r="A25" s="3"/>
      <c r="B25" s="3"/>
      <c r="C25" s="27"/>
      <c r="D25" s="27"/>
      <c r="E25" s="27"/>
      <c r="F25" s="27"/>
      <c r="G25" s="27"/>
      <c r="H25" s="41"/>
      <c r="T25" s="121" t="s">
        <v>147</v>
      </c>
      <c r="U25" s="121"/>
      <c r="V25" s="121"/>
      <c r="W25" s="26"/>
      <c r="X25" s="29"/>
      <c r="Y25" s="49" t="s">
        <v>140</v>
      </c>
      <c r="Z25" s="29"/>
      <c r="AA25"/>
      <c r="AB25"/>
      <c r="AC25"/>
      <c r="AD25"/>
      <c r="AE25"/>
      <c r="AF25"/>
      <c r="AG25" s="29" t="s">
        <v>142</v>
      </c>
      <c r="AH25" s="4" t="s">
        <v>148</v>
      </c>
      <c r="AI25" s="4"/>
      <c r="AJ25"/>
      <c r="AK25"/>
      <c r="AL25"/>
      <c r="AM25"/>
      <c r="AN25"/>
    </row>
    <row r="26" spans="1:40" ht="21.75" x14ac:dyDescent="0.5">
      <c r="A26" s="23"/>
      <c r="B26" s="4" t="s">
        <v>21</v>
      </c>
      <c r="C26" s="4"/>
      <c r="D26" s="4"/>
      <c r="E26" s="4"/>
      <c r="F26" s="3"/>
      <c r="G26" s="3"/>
      <c r="H26" s="24"/>
    </row>
    <row r="27" spans="1:40" ht="21.75" x14ac:dyDescent="0.5">
      <c r="A27" s="19"/>
      <c r="B27" s="4" t="s">
        <v>22</v>
      </c>
      <c r="C27" s="4"/>
      <c r="D27" s="4"/>
      <c r="E27" s="4"/>
      <c r="F27" s="3"/>
      <c r="G27" s="3"/>
      <c r="H27" s="24"/>
    </row>
    <row r="28" spans="1:40" ht="21.75" x14ac:dyDescent="0.5">
      <c r="A28" s="20"/>
      <c r="B28" s="4" t="s">
        <v>23</v>
      </c>
      <c r="C28" s="4"/>
      <c r="D28" s="4"/>
      <c r="E28" s="4"/>
      <c r="F28" s="3"/>
      <c r="G28" s="3"/>
      <c r="H28" s="24"/>
    </row>
    <row r="29" spans="1:40" ht="21.75" x14ac:dyDescent="0.5">
      <c r="A29" s="21"/>
      <c r="B29" s="4" t="s">
        <v>24</v>
      </c>
      <c r="C29" s="4"/>
      <c r="D29" s="4"/>
      <c r="E29" s="4"/>
      <c r="F29" s="3"/>
      <c r="G29" s="3"/>
      <c r="H29" s="24"/>
    </row>
    <row r="30" spans="1:40" ht="23.25" x14ac:dyDescent="0.55000000000000004">
      <c r="A30" s="3"/>
      <c r="B30" s="24"/>
      <c r="C30" s="5"/>
      <c r="D30" s="3"/>
      <c r="E30" s="3"/>
      <c r="F30" s="3"/>
      <c r="G30" s="3"/>
      <c r="H30" s="24"/>
    </row>
    <row r="31" spans="1:40" ht="21.75" x14ac:dyDescent="0.5">
      <c r="A31" s="197" t="s">
        <v>28</v>
      </c>
      <c r="B31" s="197"/>
      <c r="C31" s="197"/>
      <c r="D31" s="197"/>
      <c r="E31" s="29" t="s">
        <v>33</v>
      </c>
      <c r="F31" s="4"/>
      <c r="G31" s="4"/>
      <c r="H31" s="42"/>
    </row>
    <row r="32" spans="1:40" ht="21.75" x14ac:dyDescent="0.5">
      <c r="A32" s="4" t="s">
        <v>29</v>
      </c>
      <c r="B32" s="4"/>
      <c r="C32" s="26"/>
      <c r="D32" s="26"/>
      <c r="E32" s="29" t="s">
        <v>33</v>
      </c>
      <c r="F32" s="26"/>
      <c r="G32" s="26"/>
      <c r="H32" s="43"/>
    </row>
    <row r="33" spans="1:8" ht="21.75" x14ac:dyDescent="0.5">
      <c r="A33" s="4" t="s">
        <v>30</v>
      </c>
      <c r="B33" s="4"/>
      <c r="C33" s="26"/>
      <c r="D33" s="26"/>
      <c r="E33" s="29" t="s">
        <v>33</v>
      </c>
      <c r="F33" s="26"/>
      <c r="G33" s="26"/>
      <c r="H33" s="43"/>
    </row>
    <row r="34" spans="1:8" ht="21.75" x14ac:dyDescent="0.5">
      <c r="A34" s="4" t="s">
        <v>31</v>
      </c>
      <c r="B34" s="4"/>
      <c r="C34" s="26"/>
      <c r="D34" s="26"/>
      <c r="E34" s="29" t="s">
        <v>33</v>
      </c>
      <c r="F34" s="26"/>
      <c r="G34" s="26"/>
      <c r="H34" s="43"/>
    </row>
    <row r="35" spans="1:8" ht="21.75" x14ac:dyDescent="0.5">
      <c r="A35" s="197" t="s">
        <v>32</v>
      </c>
      <c r="B35" s="197"/>
      <c r="C35" s="197"/>
      <c r="D35" s="26"/>
      <c r="E35" s="29" t="s">
        <v>34</v>
      </c>
      <c r="F35" s="29"/>
      <c r="G35" s="26"/>
      <c r="H35" s="43"/>
    </row>
  </sheetData>
  <mergeCells count="17">
    <mergeCell ref="A20:A24"/>
    <mergeCell ref="A31:D31"/>
    <mergeCell ref="A35:C35"/>
    <mergeCell ref="A2:H2"/>
    <mergeCell ref="A4:B4"/>
    <mergeCell ref="A5:A7"/>
    <mergeCell ref="A8:A10"/>
    <mergeCell ref="AG4:AI4"/>
    <mergeCell ref="AJ4:AN4"/>
    <mergeCell ref="A11:A13"/>
    <mergeCell ref="A14:A16"/>
    <mergeCell ref="A17:A19"/>
    <mergeCell ref="T4:T5"/>
    <mergeCell ref="U4:W4"/>
    <mergeCell ref="X4:Z4"/>
    <mergeCell ref="AA4:AC4"/>
    <mergeCell ref="AD4:AF4"/>
  </mergeCells>
  <pageMargins left="0.7" right="0.7" top="0.75" bottom="0.75" header="0.3" footer="0.3"/>
  <pageSetup paperSize="9" scale="91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view="pageLayout" topLeftCell="F11" zoomScale="70" zoomScaleNormal="70" zoomScaleSheetLayoutView="70" zoomScalePageLayoutView="70" workbookViewId="0">
      <selection activeCell="P1" sqref="P1:AJ27"/>
    </sheetView>
  </sheetViews>
  <sheetFormatPr defaultColWidth="6.625" defaultRowHeight="14.25" x14ac:dyDescent="0.2"/>
  <cols>
    <col min="1" max="1" width="10.125" style="34" customWidth="1"/>
    <col min="2" max="2" width="13.875" style="34" customWidth="1"/>
    <col min="3" max="7" width="10.625" style="34" customWidth="1"/>
    <col min="8" max="8" width="13.25" style="34" customWidth="1"/>
    <col min="9" max="9" width="6.625" style="34"/>
    <col min="10" max="15" width="6" style="34" customWidth="1"/>
    <col min="16" max="16" width="7" style="34" customWidth="1"/>
    <col min="17" max="36" width="6" style="34" customWidth="1"/>
    <col min="37" max="16384" width="6.625" style="34"/>
  </cols>
  <sheetData>
    <row r="1" spans="1:36" ht="23.25" customHeight="1" x14ac:dyDescent="0.2">
      <c r="A1" s="201" t="s">
        <v>47</v>
      </c>
      <c r="B1" s="201"/>
      <c r="C1" s="201"/>
      <c r="D1" s="201"/>
      <c r="E1" s="201"/>
      <c r="F1" s="201"/>
      <c r="G1" s="201"/>
      <c r="H1" s="201"/>
      <c r="P1" s="58" t="s">
        <v>156</v>
      </c>
      <c r="Q1" s="58"/>
      <c r="R1" s="58"/>
      <c r="S1" s="58"/>
      <c r="T1" s="58"/>
      <c r="U1" s="58"/>
      <c r="V1" s="58"/>
      <c r="W1" s="58"/>
    </row>
    <row r="2" spans="1:36" ht="21.75" x14ac:dyDescent="0.2">
      <c r="A2" s="183" t="s">
        <v>49</v>
      </c>
      <c r="B2" s="183"/>
      <c r="C2" s="183"/>
      <c r="D2" s="183"/>
      <c r="E2" s="183"/>
      <c r="F2" s="183"/>
      <c r="G2" s="183"/>
      <c r="H2" s="183"/>
      <c r="P2" s="99" t="s">
        <v>49</v>
      </c>
      <c r="Q2" s="99"/>
      <c r="R2" s="99"/>
      <c r="S2" s="99"/>
      <c r="T2" s="99"/>
      <c r="U2" s="99"/>
      <c r="V2" s="99"/>
      <c r="W2" s="99"/>
    </row>
    <row r="3" spans="1:36" ht="13.5" customHeight="1" x14ac:dyDescent="0.2">
      <c r="A3" s="33"/>
      <c r="B3" s="33"/>
    </row>
    <row r="4" spans="1:36" ht="21.75" customHeight="1" x14ac:dyDescent="0.5">
      <c r="A4" s="198" t="s">
        <v>40</v>
      </c>
      <c r="B4" s="198"/>
      <c r="C4" s="30" t="s">
        <v>50</v>
      </c>
      <c r="D4" s="30" t="s">
        <v>52</v>
      </c>
      <c r="E4" s="30" t="s">
        <v>53</v>
      </c>
      <c r="F4" s="30" t="s">
        <v>51</v>
      </c>
      <c r="G4" s="30" t="s">
        <v>54</v>
      </c>
      <c r="H4" s="36"/>
      <c r="I4" s="199"/>
      <c r="J4" s="200"/>
      <c r="K4" s="200"/>
      <c r="L4" s="200"/>
      <c r="M4" s="200"/>
      <c r="N4" s="200"/>
      <c r="O4" s="200"/>
      <c r="P4" s="185" t="s">
        <v>40</v>
      </c>
      <c r="Q4" s="182" t="s">
        <v>8</v>
      </c>
      <c r="R4" s="182"/>
      <c r="S4" s="182"/>
      <c r="T4" s="182" t="s">
        <v>9</v>
      </c>
      <c r="U4" s="182"/>
      <c r="V4" s="182"/>
      <c r="W4" s="182" t="s">
        <v>10</v>
      </c>
      <c r="X4" s="182"/>
      <c r="Y4" s="182"/>
      <c r="Z4" s="182" t="s">
        <v>11</v>
      </c>
      <c r="AA4" s="182"/>
      <c r="AB4" s="182"/>
      <c r="AC4" s="182" t="s">
        <v>12</v>
      </c>
      <c r="AD4" s="182"/>
      <c r="AE4" s="182"/>
      <c r="AF4" s="182" t="s">
        <v>14</v>
      </c>
      <c r="AG4" s="182"/>
      <c r="AH4" s="182"/>
      <c r="AI4" s="182"/>
      <c r="AJ4" s="182"/>
    </row>
    <row r="5" spans="1:36" ht="20.100000000000001" customHeight="1" x14ac:dyDescent="0.5">
      <c r="A5" s="194" t="s">
        <v>8</v>
      </c>
      <c r="B5" s="7" t="s">
        <v>6</v>
      </c>
      <c r="C5" s="50">
        <v>24.69</v>
      </c>
      <c r="D5" s="8">
        <v>30.24</v>
      </c>
      <c r="E5" s="8">
        <v>27.7</v>
      </c>
      <c r="F5" s="8">
        <v>30.83</v>
      </c>
      <c r="G5" s="8">
        <v>26.34</v>
      </c>
      <c r="H5" s="37"/>
      <c r="I5" s="199"/>
      <c r="J5" s="109"/>
      <c r="K5" s="109"/>
      <c r="L5" s="109"/>
      <c r="M5" s="109"/>
      <c r="N5" s="109"/>
      <c r="O5" s="109"/>
      <c r="P5" s="186"/>
      <c r="Q5" s="105" t="s">
        <v>46</v>
      </c>
      <c r="R5" s="105" t="s">
        <v>137</v>
      </c>
      <c r="S5" s="106" t="s">
        <v>20</v>
      </c>
      <c r="T5" s="105" t="s">
        <v>46</v>
      </c>
      <c r="U5" s="105" t="s">
        <v>137</v>
      </c>
      <c r="V5" s="106" t="s">
        <v>20</v>
      </c>
      <c r="W5" s="105" t="s">
        <v>46</v>
      </c>
      <c r="X5" s="105" t="s">
        <v>137</v>
      </c>
      <c r="Y5" s="106" t="s">
        <v>20</v>
      </c>
      <c r="Z5" s="105" t="s">
        <v>46</v>
      </c>
      <c r="AA5" s="105" t="s">
        <v>137</v>
      </c>
      <c r="AB5" s="106" t="s">
        <v>20</v>
      </c>
      <c r="AC5" s="105" t="s">
        <v>46</v>
      </c>
      <c r="AD5" s="105" t="s">
        <v>137</v>
      </c>
      <c r="AE5" s="106" t="s">
        <v>20</v>
      </c>
      <c r="AF5" s="108">
        <v>2557</v>
      </c>
      <c r="AG5" s="108">
        <v>2558</v>
      </c>
      <c r="AH5" s="108">
        <v>2559</v>
      </c>
      <c r="AI5" s="108">
        <v>2560</v>
      </c>
      <c r="AJ5" s="108">
        <v>2561</v>
      </c>
    </row>
    <row r="6" spans="1:36" ht="20.100000000000001" customHeight="1" x14ac:dyDescent="0.5">
      <c r="A6" s="195"/>
      <c r="B6" s="7" t="s">
        <v>7</v>
      </c>
      <c r="C6" s="8">
        <v>24.8</v>
      </c>
      <c r="D6" s="8">
        <v>33.33</v>
      </c>
      <c r="E6" s="8">
        <v>30.1</v>
      </c>
      <c r="F6" s="8">
        <v>29.21</v>
      </c>
      <c r="G6" s="8">
        <v>23.89</v>
      </c>
      <c r="H6" s="37"/>
      <c r="I6" s="36"/>
      <c r="J6" s="43"/>
      <c r="K6" s="37"/>
      <c r="L6" s="37"/>
      <c r="M6" s="110"/>
      <c r="N6" s="110"/>
      <c r="O6" s="110"/>
      <c r="P6" s="30" t="s">
        <v>50</v>
      </c>
      <c r="Q6" s="50">
        <v>24.69</v>
      </c>
      <c r="R6" s="8">
        <v>24.8</v>
      </c>
      <c r="S6" s="52">
        <f>R6-Q6</f>
        <v>0.10999999999999943</v>
      </c>
      <c r="T6" s="53">
        <v>30.1</v>
      </c>
      <c r="U6" s="53">
        <v>32.75</v>
      </c>
      <c r="V6" s="54">
        <f>U6-T6</f>
        <v>2.6499999999999986</v>
      </c>
      <c r="W6" s="53">
        <v>33.479999999999997</v>
      </c>
      <c r="X6" s="53">
        <v>43.01</v>
      </c>
      <c r="Y6" s="54">
        <f>X6-W6</f>
        <v>9.5300000000000011</v>
      </c>
      <c r="Z6" s="53">
        <v>30.47</v>
      </c>
      <c r="AA6" s="53">
        <v>35.24</v>
      </c>
      <c r="AB6" s="54">
        <f>AA6-Z6</f>
        <v>4.7700000000000031</v>
      </c>
      <c r="AC6" s="73">
        <v>27.17</v>
      </c>
      <c r="AD6" s="8">
        <v>30.32</v>
      </c>
      <c r="AE6" s="16">
        <f>AD6-AC6</f>
        <v>3.1499999999999986</v>
      </c>
      <c r="AF6" s="67">
        <v>0.10999999999999943</v>
      </c>
      <c r="AG6" s="77">
        <v>2.6499999999999986</v>
      </c>
      <c r="AH6" s="74">
        <v>9.5300000000000011</v>
      </c>
      <c r="AI6" s="74">
        <v>4.7700000000000031</v>
      </c>
      <c r="AJ6" s="75">
        <v>3.1499999999999986</v>
      </c>
    </row>
    <row r="7" spans="1:36" ht="20.100000000000001" customHeight="1" x14ac:dyDescent="0.5">
      <c r="A7" s="196"/>
      <c r="B7" s="11" t="s">
        <v>20</v>
      </c>
      <c r="C7" s="52">
        <f>C6-C5</f>
        <v>0.10999999999999943</v>
      </c>
      <c r="D7" s="52">
        <f t="shared" ref="D7:G7" si="0">D6-D5</f>
        <v>3.09</v>
      </c>
      <c r="E7" s="52">
        <f t="shared" si="0"/>
        <v>2.4000000000000021</v>
      </c>
      <c r="F7" s="52">
        <f t="shared" si="0"/>
        <v>-1.6199999999999974</v>
      </c>
      <c r="G7" s="52">
        <f t="shared" si="0"/>
        <v>-2.4499999999999993</v>
      </c>
      <c r="H7" s="37"/>
      <c r="I7" s="36"/>
      <c r="J7" s="37"/>
      <c r="K7" s="37"/>
      <c r="L7" s="37"/>
      <c r="M7" s="110"/>
      <c r="N7" s="110"/>
      <c r="O7" s="110"/>
      <c r="P7" s="30" t="s">
        <v>52</v>
      </c>
      <c r="Q7" s="8">
        <v>30.24</v>
      </c>
      <c r="R7" s="8">
        <v>33.33</v>
      </c>
      <c r="S7" s="52">
        <f>R7-Q7</f>
        <v>3.09</v>
      </c>
      <c r="T7" s="53">
        <v>31.76</v>
      </c>
      <c r="U7" s="53">
        <v>38.25</v>
      </c>
      <c r="V7" s="54">
        <f>U7-T7</f>
        <v>6.4899999999999984</v>
      </c>
      <c r="W7" s="53">
        <v>33.71</v>
      </c>
      <c r="X7" s="53">
        <v>41.27</v>
      </c>
      <c r="Y7" s="54">
        <f>X7-W7</f>
        <v>7.5600000000000023</v>
      </c>
      <c r="Z7" s="53">
        <v>31.7</v>
      </c>
      <c r="AA7" s="53">
        <v>37.94</v>
      </c>
      <c r="AB7" s="54">
        <f>AA7-Z7</f>
        <v>6.2399999999999984</v>
      </c>
      <c r="AC7" s="73">
        <v>33.409999999999997</v>
      </c>
      <c r="AD7" s="8">
        <v>40.28</v>
      </c>
      <c r="AE7" s="16">
        <f>AD7-AC7</f>
        <v>6.8700000000000045</v>
      </c>
      <c r="AF7" s="64">
        <v>3.09</v>
      </c>
      <c r="AG7" s="74">
        <v>6.4899999999999984</v>
      </c>
      <c r="AH7" s="74">
        <v>7.5600000000000023</v>
      </c>
      <c r="AI7" s="74">
        <v>6.2399999999999984</v>
      </c>
      <c r="AJ7" s="75">
        <v>6.8700000000000045</v>
      </c>
    </row>
    <row r="8" spans="1:36" ht="20.100000000000001" customHeight="1" x14ac:dyDescent="0.5">
      <c r="A8" s="194" t="s">
        <v>9</v>
      </c>
      <c r="B8" s="71" t="s">
        <v>6</v>
      </c>
      <c r="C8" s="53">
        <v>30.1</v>
      </c>
      <c r="D8" s="53">
        <v>31.76</v>
      </c>
      <c r="E8" s="53">
        <v>29.06</v>
      </c>
      <c r="F8" s="53">
        <v>31.64</v>
      </c>
      <c r="G8" s="53">
        <v>32.76</v>
      </c>
      <c r="H8" s="37"/>
      <c r="I8" s="36"/>
      <c r="J8" s="37"/>
      <c r="K8" s="37"/>
      <c r="L8" s="37"/>
      <c r="M8" s="110"/>
      <c r="N8" s="110"/>
      <c r="O8" s="110"/>
      <c r="P8" s="30" t="s">
        <v>53</v>
      </c>
      <c r="Q8" s="8">
        <v>27.7</v>
      </c>
      <c r="R8" s="8">
        <v>30.1</v>
      </c>
      <c r="S8" s="52">
        <f>R8-Q8</f>
        <v>2.4000000000000021</v>
      </c>
      <c r="T8" s="53">
        <v>29.06</v>
      </c>
      <c r="U8" s="53">
        <v>32.67</v>
      </c>
      <c r="V8" s="54">
        <f>U8-T8</f>
        <v>3.610000000000003</v>
      </c>
      <c r="W8" s="53">
        <v>26.81</v>
      </c>
      <c r="X8" s="53">
        <v>28.28</v>
      </c>
      <c r="Y8" s="54">
        <f>X8-W8</f>
        <v>1.4700000000000024</v>
      </c>
      <c r="Z8" s="53">
        <v>29.86</v>
      </c>
      <c r="AA8" s="53">
        <v>36.479999999999997</v>
      </c>
      <c r="AB8" s="54">
        <f>AA8-Z8</f>
        <v>6.6199999999999974</v>
      </c>
      <c r="AC8" s="73">
        <v>29.85</v>
      </c>
      <c r="AD8" s="8">
        <v>33.51</v>
      </c>
      <c r="AE8" s="16">
        <f>AD8-AC8</f>
        <v>3.6599999999999966</v>
      </c>
      <c r="AF8" s="67">
        <v>2.4000000000000021</v>
      </c>
      <c r="AG8" s="74">
        <v>3.610000000000003</v>
      </c>
      <c r="AH8" s="77">
        <v>1.4700000000000024</v>
      </c>
      <c r="AI8" s="74">
        <v>6.6199999999999974</v>
      </c>
      <c r="AJ8" s="75">
        <v>3.6599999999999966</v>
      </c>
    </row>
    <row r="9" spans="1:36" ht="20.100000000000001" customHeight="1" x14ac:dyDescent="0.5">
      <c r="A9" s="195"/>
      <c r="B9" s="71" t="s">
        <v>7</v>
      </c>
      <c r="C9" s="53">
        <v>32.75</v>
      </c>
      <c r="D9" s="53">
        <v>38.25</v>
      </c>
      <c r="E9" s="53">
        <v>32.67</v>
      </c>
      <c r="F9" s="53">
        <v>41</v>
      </c>
      <c r="G9" s="53">
        <v>33.770000000000003</v>
      </c>
      <c r="H9" s="37"/>
      <c r="I9" s="36"/>
      <c r="J9" s="37"/>
      <c r="K9" s="37"/>
      <c r="L9" s="37"/>
      <c r="M9" s="110"/>
      <c r="N9" s="110"/>
      <c r="O9" s="110"/>
      <c r="P9" s="30" t="s">
        <v>51</v>
      </c>
      <c r="Q9" s="8">
        <v>30.83</v>
      </c>
      <c r="R9" s="8">
        <v>29.21</v>
      </c>
      <c r="S9" s="52">
        <f>R9-Q9</f>
        <v>-1.6199999999999974</v>
      </c>
      <c r="T9" s="53">
        <v>31.64</v>
      </c>
      <c r="U9" s="53">
        <v>41</v>
      </c>
      <c r="V9" s="54">
        <f>U9-T9</f>
        <v>9.36</v>
      </c>
      <c r="W9" s="53">
        <v>29.9</v>
      </c>
      <c r="X9" s="53">
        <v>48.42</v>
      </c>
      <c r="Y9" s="54">
        <f>X9-W9</f>
        <v>18.520000000000003</v>
      </c>
      <c r="Z9" s="53">
        <v>32.81</v>
      </c>
      <c r="AA9" s="53">
        <v>38.43</v>
      </c>
      <c r="AB9" s="54">
        <f>AA9-Z9</f>
        <v>5.6199999999999974</v>
      </c>
      <c r="AC9" s="73">
        <v>35.159999999999997</v>
      </c>
      <c r="AD9" s="8">
        <v>49.36</v>
      </c>
      <c r="AE9" s="16">
        <f>AD9-AC9</f>
        <v>14.200000000000003</v>
      </c>
      <c r="AF9" s="78">
        <v>-1.6199999999999974</v>
      </c>
      <c r="AG9" s="74">
        <v>9.36</v>
      </c>
      <c r="AH9" s="74">
        <v>18.520000000000003</v>
      </c>
      <c r="AI9" s="74">
        <v>5.6199999999999974</v>
      </c>
      <c r="AJ9" s="75">
        <v>14.200000000000003</v>
      </c>
    </row>
    <row r="10" spans="1:36" ht="20.100000000000001" customHeight="1" x14ac:dyDescent="0.5">
      <c r="A10" s="196"/>
      <c r="B10" s="72" t="s">
        <v>20</v>
      </c>
      <c r="C10" s="54">
        <f>C9-C8</f>
        <v>2.6499999999999986</v>
      </c>
      <c r="D10" s="54">
        <f t="shared" ref="D10:G10" si="1">D9-D8</f>
        <v>6.4899999999999984</v>
      </c>
      <c r="E10" s="54">
        <f t="shared" si="1"/>
        <v>3.610000000000003</v>
      </c>
      <c r="F10" s="54">
        <f t="shared" si="1"/>
        <v>9.36</v>
      </c>
      <c r="G10" s="54">
        <f t="shared" si="1"/>
        <v>1.0100000000000051</v>
      </c>
      <c r="H10" s="37"/>
      <c r="I10" s="36"/>
      <c r="J10" s="37"/>
      <c r="K10" s="37"/>
      <c r="L10" s="37"/>
      <c r="M10" s="110"/>
      <c r="N10" s="110"/>
      <c r="O10" s="110"/>
      <c r="P10" s="30" t="s">
        <v>54</v>
      </c>
      <c r="Q10" s="8">
        <v>26.34</v>
      </c>
      <c r="R10" s="8">
        <v>23.89</v>
      </c>
      <c r="S10" s="12">
        <f>R10-Q10</f>
        <v>-2.4499999999999993</v>
      </c>
      <c r="T10" s="53">
        <v>32.76</v>
      </c>
      <c r="U10" s="53">
        <v>33.770000000000003</v>
      </c>
      <c r="V10" s="54">
        <f>U10-T10</f>
        <v>1.0100000000000051</v>
      </c>
      <c r="W10" s="53">
        <v>32.270000000000003</v>
      </c>
      <c r="X10" s="53">
        <v>36.79</v>
      </c>
      <c r="Y10" s="54">
        <f>X10-W10</f>
        <v>4.519999999999996</v>
      </c>
      <c r="Z10" s="53">
        <v>27.37</v>
      </c>
      <c r="AA10" s="53">
        <v>32.950000000000003</v>
      </c>
      <c r="AB10" s="54">
        <f>AA10-Z10</f>
        <v>5.5800000000000018</v>
      </c>
      <c r="AC10" s="73">
        <v>22.64</v>
      </c>
      <c r="AD10" s="8">
        <v>23.36</v>
      </c>
      <c r="AE10" s="16">
        <f>AD10-AC10</f>
        <v>0.71999999999999886</v>
      </c>
      <c r="AF10" s="84">
        <v>-2.4499999999999993</v>
      </c>
      <c r="AG10" s="77">
        <v>1.0100000000000051</v>
      </c>
      <c r="AH10" s="74">
        <v>4.519999999999996</v>
      </c>
      <c r="AI10" s="74">
        <v>5.5800000000000018</v>
      </c>
      <c r="AJ10" s="76">
        <v>0.71999999999999886</v>
      </c>
    </row>
    <row r="11" spans="1:36" ht="20.100000000000001" customHeight="1" x14ac:dyDescent="0.5">
      <c r="A11" s="194" t="s">
        <v>10</v>
      </c>
      <c r="B11" s="71" t="s">
        <v>6</v>
      </c>
      <c r="C11" s="53">
        <v>33.479999999999997</v>
      </c>
      <c r="D11" s="53">
        <v>33.71</v>
      </c>
      <c r="E11" s="53">
        <v>26.81</v>
      </c>
      <c r="F11" s="53">
        <v>29.9</v>
      </c>
      <c r="G11" s="53">
        <v>32.270000000000003</v>
      </c>
      <c r="H11" s="37"/>
      <c r="I11" s="101"/>
      <c r="J11" s="101"/>
      <c r="K11" s="101"/>
      <c r="L11" s="101"/>
      <c r="M11" s="101"/>
      <c r="N11" s="101"/>
      <c r="O11" s="101"/>
      <c r="P11" s="99" t="s">
        <v>161</v>
      </c>
      <c r="Q11" s="142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36" ht="20.100000000000001" customHeight="1" x14ac:dyDescent="0.5">
      <c r="A12" s="195"/>
      <c r="B12" s="71" t="s">
        <v>7</v>
      </c>
      <c r="C12" s="53">
        <v>43.01</v>
      </c>
      <c r="D12" s="53">
        <v>41.27</v>
      </c>
      <c r="E12" s="53">
        <v>28.28</v>
      </c>
      <c r="F12" s="53">
        <v>48.42</v>
      </c>
      <c r="G12" s="53">
        <v>36.79</v>
      </c>
      <c r="H12" s="37"/>
      <c r="I12" s="101"/>
      <c r="J12" s="101"/>
      <c r="K12" s="101"/>
      <c r="L12" s="101"/>
      <c r="M12" s="101"/>
      <c r="N12" s="101"/>
      <c r="O12" s="101"/>
      <c r="P12" s="23"/>
      <c r="Q12" s="4" t="s">
        <v>21</v>
      </c>
      <c r="R12" s="4"/>
      <c r="S12" s="4"/>
      <c r="T12" s="4"/>
      <c r="U12"/>
      <c r="V12"/>
      <c r="W12"/>
      <c r="X12"/>
      <c r="Y12"/>
      <c r="Z12" s="19"/>
      <c r="AA12" s="4" t="s">
        <v>22</v>
      </c>
      <c r="AB12"/>
      <c r="AC12"/>
      <c r="AD12"/>
      <c r="AE12"/>
      <c r="AF12"/>
      <c r="AG12"/>
      <c r="AH12"/>
      <c r="AI12"/>
      <c r="AJ12"/>
    </row>
    <row r="13" spans="1:36" ht="20.100000000000001" customHeight="1" x14ac:dyDescent="0.5">
      <c r="A13" s="196"/>
      <c r="B13" s="72" t="s">
        <v>20</v>
      </c>
      <c r="C13" s="54">
        <f>C12-C11</f>
        <v>9.5300000000000011</v>
      </c>
      <c r="D13" s="54">
        <f>D12-D11</f>
        <v>7.5600000000000023</v>
      </c>
      <c r="E13" s="54">
        <f>E12-E11</f>
        <v>1.4700000000000024</v>
      </c>
      <c r="F13" s="54">
        <f>F12-F11</f>
        <v>18.520000000000003</v>
      </c>
      <c r="G13" s="54">
        <f>G12-G11</f>
        <v>4.519999999999996</v>
      </c>
      <c r="H13" s="38"/>
      <c r="I13" s="101"/>
      <c r="J13" s="101"/>
      <c r="K13" s="101"/>
      <c r="L13" s="101"/>
      <c r="M13" s="101"/>
      <c r="N13" s="101"/>
      <c r="O13" s="101"/>
      <c r="P13" s="20"/>
      <c r="Q13" s="4" t="s">
        <v>23</v>
      </c>
      <c r="R13" s="4"/>
      <c r="S13" s="4"/>
      <c r="T13" s="4"/>
      <c r="U13"/>
      <c r="V13"/>
      <c r="W13"/>
      <c r="X13"/>
      <c r="Y13"/>
      <c r="Z13" s="21"/>
      <c r="AA13" s="4" t="s">
        <v>24</v>
      </c>
      <c r="AB13"/>
      <c r="AC13"/>
      <c r="AD13"/>
      <c r="AE13"/>
      <c r="AF13"/>
      <c r="AG13"/>
      <c r="AH13"/>
      <c r="AI13"/>
      <c r="AJ13"/>
    </row>
    <row r="14" spans="1:36" ht="14.25" customHeight="1" x14ac:dyDescent="0.55000000000000004">
      <c r="A14" s="194" t="s">
        <v>11</v>
      </c>
      <c r="B14" s="71" t="s">
        <v>6</v>
      </c>
      <c r="C14" s="53">
        <v>30.47</v>
      </c>
      <c r="D14" s="53">
        <v>31.7</v>
      </c>
      <c r="E14" s="53">
        <v>29.86</v>
      </c>
      <c r="F14" s="53">
        <v>32.81</v>
      </c>
      <c r="G14" s="53">
        <v>27.37</v>
      </c>
      <c r="H14" s="38"/>
      <c r="P14" s="3"/>
      <c r="Q14" s="24"/>
      <c r="R14" s="5"/>
      <c r="S14" s="3"/>
      <c r="T14" s="3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20.100000000000001" customHeight="1" x14ac:dyDescent="0.5">
      <c r="A15" s="195"/>
      <c r="B15" s="71" t="s">
        <v>7</v>
      </c>
      <c r="C15" s="53">
        <v>35.24</v>
      </c>
      <c r="D15" s="53">
        <v>37.94</v>
      </c>
      <c r="E15" s="53">
        <v>36.479999999999997</v>
      </c>
      <c r="F15" s="53">
        <v>38.43</v>
      </c>
      <c r="G15" s="53">
        <v>32.950000000000003</v>
      </c>
      <c r="H15" s="38"/>
      <c r="P15" s="121" t="s">
        <v>143</v>
      </c>
      <c r="Q15" s="121"/>
      <c r="R15" s="121"/>
      <c r="S15" s="121"/>
      <c r="T15" s="29"/>
      <c r="U15" s="49" t="s">
        <v>138</v>
      </c>
      <c r="V15" s="29"/>
      <c r="W15"/>
      <c r="X15"/>
      <c r="Y15"/>
      <c r="Z15"/>
      <c r="AA15"/>
      <c r="AB15"/>
      <c r="AC15" s="29" t="s">
        <v>33</v>
      </c>
      <c r="AD15" s="122" t="s">
        <v>77</v>
      </c>
      <c r="AE15" s="4"/>
      <c r="AF15"/>
      <c r="AG15"/>
      <c r="AH15"/>
      <c r="AI15"/>
      <c r="AJ15"/>
    </row>
    <row r="16" spans="1:36" ht="20.100000000000001" customHeight="1" x14ac:dyDescent="0.5">
      <c r="A16" s="196"/>
      <c r="B16" s="72" t="s">
        <v>20</v>
      </c>
      <c r="C16" s="54">
        <f>C15-C14</f>
        <v>4.7700000000000031</v>
      </c>
      <c r="D16" s="54">
        <f t="shared" ref="D16:G16" si="2">D15-D14</f>
        <v>6.2399999999999984</v>
      </c>
      <c r="E16" s="54">
        <f t="shared" si="2"/>
        <v>6.6199999999999974</v>
      </c>
      <c r="F16" s="54">
        <f t="shared" si="2"/>
        <v>5.6199999999999974</v>
      </c>
      <c r="G16" s="54">
        <f t="shared" si="2"/>
        <v>5.5800000000000018</v>
      </c>
      <c r="H16" s="38"/>
      <c r="P16" s="4" t="s">
        <v>144</v>
      </c>
      <c r="Q16" s="4"/>
      <c r="R16" s="26"/>
      <c r="S16" s="26"/>
      <c r="T16" s="29"/>
      <c r="U16" s="49" t="s">
        <v>138</v>
      </c>
      <c r="V16" s="29"/>
      <c r="W16"/>
      <c r="X16"/>
      <c r="Y16"/>
      <c r="Z16"/>
      <c r="AA16"/>
      <c r="AB16"/>
      <c r="AC16" s="29" t="s">
        <v>33</v>
      </c>
      <c r="AD16" s="122" t="s">
        <v>77</v>
      </c>
      <c r="AE16" s="4"/>
      <c r="AF16"/>
      <c r="AG16"/>
      <c r="AH16"/>
      <c r="AI16"/>
      <c r="AJ16"/>
    </row>
    <row r="17" spans="1:36" ht="20.100000000000001" customHeight="1" x14ac:dyDescent="0.5">
      <c r="A17" s="194" t="s">
        <v>12</v>
      </c>
      <c r="B17" s="7" t="s">
        <v>6</v>
      </c>
      <c r="C17" s="73">
        <v>27.17</v>
      </c>
      <c r="D17" s="73">
        <v>33.409999999999997</v>
      </c>
      <c r="E17" s="73">
        <v>29.85</v>
      </c>
      <c r="F17" s="73">
        <v>35.159999999999997</v>
      </c>
      <c r="G17" s="73">
        <v>22.64</v>
      </c>
      <c r="H17" s="37"/>
      <c r="P17" s="4" t="s">
        <v>145</v>
      </c>
      <c r="Q17" s="4"/>
      <c r="R17" s="26"/>
      <c r="S17" s="26"/>
      <c r="T17" s="29"/>
      <c r="U17" s="49" t="s">
        <v>139</v>
      </c>
      <c r="V17" s="29"/>
      <c r="W17"/>
      <c r="X17"/>
      <c r="Y17"/>
      <c r="Z17"/>
      <c r="AA17"/>
      <c r="AB17"/>
      <c r="AC17" s="29" t="s">
        <v>33</v>
      </c>
      <c r="AD17" s="122" t="s">
        <v>77</v>
      </c>
      <c r="AE17" s="4"/>
      <c r="AF17"/>
      <c r="AG17"/>
      <c r="AH17"/>
      <c r="AI17"/>
      <c r="AJ17"/>
    </row>
    <row r="18" spans="1:36" ht="20.100000000000001" customHeight="1" x14ac:dyDescent="0.5">
      <c r="A18" s="195"/>
      <c r="B18" s="7" t="s">
        <v>7</v>
      </c>
      <c r="C18" s="8">
        <v>30.32</v>
      </c>
      <c r="D18" s="8">
        <v>40.28</v>
      </c>
      <c r="E18" s="8">
        <v>33.51</v>
      </c>
      <c r="F18" s="8">
        <v>49.36</v>
      </c>
      <c r="G18" s="8">
        <v>23.36</v>
      </c>
      <c r="H18" s="37"/>
      <c r="P18" s="4" t="s">
        <v>146</v>
      </c>
      <c r="Q18" s="4"/>
      <c r="R18" s="26"/>
      <c r="S18" s="26"/>
      <c r="T18" s="29"/>
      <c r="U18" s="49" t="s">
        <v>141</v>
      </c>
      <c r="V18" s="29"/>
      <c r="W18"/>
      <c r="X18"/>
      <c r="Y18"/>
      <c r="Z18"/>
      <c r="AA18"/>
      <c r="AB18"/>
      <c r="AC18" s="29" t="s">
        <v>33</v>
      </c>
      <c r="AD18" s="122" t="s">
        <v>155</v>
      </c>
      <c r="AE18" s="4"/>
      <c r="AF18"/>
      <c r="AG18"/>
      <c r="AH18"/>
      <c r="AI18"/>
      <c r="AJ18"/>
    </row>
    <row r="19" spans="1:36" ht="20.100000000000001" customHeight="1" x14ac:dyDescent="0.5">
      <c r="A19" s="196"/>
      <c r="B19" s="11" t="s">
        <v>20</v>
      </c>
      <c r="C19" s="16">
        <f>C18-C17</f>
        <v>3.1499999999999986</v>
      </c>
      <c r="D19" s="16">
        <f t="shared" ref="D19:G19" si="3">D18-D17</f>
        <v>6.8700000000000045</v>
      </c>
      <c r="E19" s="16">
        <f t="shared" si="3"/>
        <v>3.6599999999999966</v>
      </c>
      <c r="F19" s="16">
        <f t="shared" si="3"/>
        <v>14.200000000000003</v>
      </c>
      <c r="G19" s="16">
        <f t="shared" si="3"/>
        <v>0.71999999999999886</v>
      </c>
      <c r="H19" s="39"/>
      <c r="P19" s="121" t="s">
        <v>147</v>
      </c>
      <c r="Q19" s="121"/>
      <c r="R19" s="121"/>
      <c r="S19" s="26"/>
      <c r="T19" s="29"/>
      <c r="U19" s="49" t="s">
        <v>140</v>
      </c>
      <c r="V19" s="29"/>
      <c r="W19"/>
      <c r="X19"/>
      <c r="Y19"/>
      <c r="Z19"/>
      <c r="AA19"/>
      <c r="AB19"/>
      <c r="AC19" s="29" t="s">
        <v>142</v>
      </c>
      <c r="AD19" s="4" t="s">
        <v>154</v>
      </c>
      <c r="AE19" s="4"/>
      <c r="AF19"/>
      <c r="AG19"/>
      <c r="AH19"/>
      <c r="AI19"/>
      <c r="AJ19"/>
    </row>
    <row r="20" spans="1:36" ht="20.100000000000001" customHeight="1" x14ac:dyDescent="0.5">
      <c r="A20" s="194" t="s">
        <v>14</v>
      </c>
      <c r="B20" s="17" t="s">
        <v>15</v>
      </c>
      <c r="C20" s="67">
        <v>0.10999999999999943</v>
      </c>
      <c r="D20" s="64">
        <v>3.09</v>
      </c>
      <c r="E20" s="67">
        <v>2.4000000000000021</v>
      </c>
      <c r="F20" s="78">
        <v>-1.6199999999999974</v>
      </c>
      <c r="G20" s="78">
        <v>-2.4499999999999993</v>
      </c>
      <c r="H20" s="40"/>
      <c r="P20" s="4"/>
      <c r="Q20" s="4"/>
      <c r="R20" s="26"/>
      <c r="S20" s="26"/>
      <c r="T20" s="29"/>
    </row>
    <row r="21" spans="1:36" ht="20.100000000000001" customHeight="1" x14ac:dyDescent="0.5">
      <c r="A21" s="195"/>
      <c r="B21" s="17" t="s">
        <v>16</v>
      </c>
      <c r="C21" s="77">
        <v>2.6499999999999986</v>
      </c>
      <c r="D21" s="74">
        <v>6.4899999999999984</v>
      </c>
      <c r="E21" s="74">
        <v>3.610000000000003</v>
      </c>
      <c r="F21" s="74">
        <v>9.36</v>
      </c>
      <c r="G21" s="77">
        <v>1.0100000000000051</v>
      </c>
      <c r="H21" s="40"/>
      <c r="P21" s="121"/>
      <c r="Q21" s="121"/>
      <c r="R21" s="121"/>
      <c r="S21" s="26"/>
      <c r="T21" s="29"/>
    </row>
    <row r="22" spans="1:36" ht="20.100000000000001" customHeight="1" x14ac:dyDescent="0.5">
      <c r="A22" s="195"/>
      <c r="B22" s="17" t="s">
        <v>17</v>
      </c>
      <c r="C22" s="74">
        <v>9.5300000000000011</v>
      </c>
      <c r="D22" s="74">
        <v>7.5600000000000023</v>
      </c>
      <c r="E22" s="77">
        <v>1.4700000000000024</v>
      </c>
      <c r="F22" s="74">
        <v>18.520000000000003</v>
      </c>
      <c r="G22" s="74">
        <v>4.519999999999996</v>
      </c>
      <c r="H22" s="40"/>
    </row>
    <row r="23" spans="1:36" ht="20.100000000000001" customHeight="1" x14ac:dyDescent="0.5">
      <c r="A23" s="195"/>
      <c r="B23" s="17" t="s">
        <v>18</v>
      </c>
      <c r="C23" s="74">
        <v>4.7700000000000031</v>
      </c>
      <c r="D23" s="74">
        <v>6.2399999999999984</v>
      </c>
      <c r="E23" s="74">
        <v>6.6199999999999974</v>
      </c>
      <c r="F23" s="74">
        <v>5.6199999999999974</v>
      </c>
      <c r="G23" s="74">
        <v>5.5800000000000018</v>
      </c>
      <c r="H23" s="40"/>
    </row>
    <row r="24" spans="1:36" ht="20.100000000000001" customHeight="1" x14ac:dyDescent="0.5">
      <c r="A24" s="196"/>
      <c r="B24" s="17" t="s">
        <v>19</v>
      </c>
      <c r="C24" s="75">
        <v>3.1499999999999986</v>
      </c>
      <c r="D24" s="75">
        <v>6.8700000000000045</v>
      </c>
      <c r="E24" s="75">
        <v>3.6599999999999966</v>
      </c>
      <c r="F24" s="75">
        <v>14.200000000000003</v>
      </c>
      <c r="G24" s="76">
        <v>0.71999999999999886</v>
      </c>
      <c r="H24" s="40"/>
    </row>
    <row r="25" spans="1:36" ht="17.25" x14ac:dyDescent="0.4">
      <c r="A25" s="3"/>
      <c r="B25" s="3"/>
      <c r="C25" s="27"/>
      <c r="D25" s="27"/>
      <c r="E25" s="27"/>
      <c r="F25" s="27"/>
      <c r="G25" s="27"/>
      <c r="H25" s="41"/>
    </row>
    <row r="26" spans="1:36" ht="21.75" x14ac:dyDescent="0.5">
      <c r="A26" s="23"/>
      <c r="B26" s="4" t="s">
        <v>21</v>
      </c>
      <c r="C26" s="4"/>
      <c r="D26" s="4"/>
      <c r="E26" s="4"/>
      <c r="F26" s="3"/>
      <c r="G26" s="3"/>
      <c r="H26" s="24"/>
    </row>
    <row r="27" spans="1:36" ht="21.75" x14ac:dyDescent="0.5">
      <c r="A27" s="19"/>
      <c r="B27" s="4" t="s">
        <v>22</v>
      </c>
      <c r="C27" s="4"/>
      <c r="D27" s="4"/>
      <c r="E27" s="4"/>
      <c r="F27" s="3"/>
      <c r="G27" s="3"/>
      <c r="H27" s="24"/>
    </row>
    <row r="28" spans="1:36" ht="21.75" x14ac:dyDescent="0.5">
      <c r="A28" s="20"/>
      <c r="B28" s="4" t="s">
        <v>23</v>
      </c>
      <c r="C28" s="4"/>
      <c r="D28" s="4"/>
      <c r="E28" s="4"/>
      <c r="F28" s="3"/>
      <c r="G28" s="3"/>
      <c r="H28" s="24"/>
    </row>
    <row r="29" spans="1:36" ht="21.75" x14ac:dyDescent="0.5">
      <c r="A29" s="21"/>
      <c r="B29" s="4" t="s">
        <v>24</v>
      </c>
      <c r="C29" s="4"/>
      <c r="D29" s="4"/>
      <c r="E29" s="4"/>
      <c r="F29" s="3"/>
      <c r="G29" s="3"/>
      <c r="H29" s="24"/>
    </row>
    <row r="30" spans="1:36" ht="23.25" x14ac:dyDescent="0.55000000000000004">
      <c r="A30" s="3"/>
      <c r="B30" s="24"/>
      <c r="C30" s="5"/>
      <c r="D30" s="3"/>
      <c r="E30" s="3"/>
      <c r="F30" s="3"/>
      <c r="G30" s="3"/>
      <c r="H30" s="24"/>
    </row>
    <row r="31" spans="1:36" ht="21.75" x14ac:dyDescent="0.5">
      <c r="A31" s="197" t="s">
        <v>28</v>
      </c>
      <c r="B31" s="197"/>
      <c r="C31" s="197"/>
      <c r="D31" s="197"/>
      <c r="E31" s="29" t="s">
        <v>33</v>
      </c>
      <c r="F31" s="4"/>
      <c r="G31" s="4"/>
      <c r="H31" s="42"/>
    </row>
    <row r="32" spans="1:36" ht="21.75" x14ac:dyDescent="0.5">
      <c r="A32" s="4" t="s">
        <v>29</v>
      </c>
      <c r="B32" s="4"/>
      <c r="C32" s="26"/>
      <c r="D32" s="26"/>
      <c r="E32" s="29" t="s">
        <v>33</v>
      </c>
      <c r="F32" s="26"/>
      <c r="G32" s="26"/>
      <c r="H32" s="43"/>
    </row>
    <row r="33" spans="1:8" ht="21.75" x14ac:dyDescent="0.5">
      <c r="A33" s="4" t="s">
        <v>30</v>
      </c>
      <c r="B33" s="4"/>
      <c r="C33" s="26"/>
      <c r="D33" s="26"/>
      <c r="E33" s="29" t="s">
        <v>33</v>
      </c>
      <c r="F33" s="26"/>
      <c r="G33" s="26"/>
      <c r="H33" s="43"/>
    </row>
    <row r="34" spans="1:8" ht="21.75" x14ac:dyDescent="0.5">
      <c r="A34" s="4" t="s">
        <v>31</v>
      </c>
      <c r="B34" s="4"/>
      <c r="C34" s="26"/>
      <c r="D34" s="26"/>
      <c r="E34" s="29" t="s">
        <v>33</v>
      </c>
      <c r="F34" s="26"/>
      <c r="G34" s="26"/>
      <c r="H34" s="43"/>
    </row>
    <row r="35" spans="1:8" ht="21.75" x14ac:dyDescent="0.5">
      <c r="A35" s="197" t="s">
        <v>32</v>
      </c>
      <c r="B35" s="197"/>
      <c r="C35" s="197"/>
      <c r="D35" s="26"/>
      <c r="E35" s="29" t="s">
        <v>34</v>
      </c>
      <c r="F35" s="29"/>
      <c r="G35" s="26"/>
      <c r="H35" s="43"/>
    </row>
  </sheetData>
  <mergeCells count="21">
    <mergeCell ref="A35:C35"/>
    <mergeCell ref="A1:H1"/>
    <mergeCell ref="A2:H2"/>
    <mergeCell ref="A4:B4"/>
    <mergeCell ref="A5:A7"/>
    <mergeCell ref="A8:A10"/>
    <mergeCell ref="A11:A13"/>
    <mergeCell ref="A14:A16"/>
    <mergeCell ref="A17:A19"/>
    <mergeCell ref="A20:A24"/>
    <mergeCell ref="A31:D31"/>
    <mergeCell ref="AC4:AE4"/>
    <mergeCell ref="AF4:AJ4"/>
    <mergeCell ref="I4:I5"/>
    <mergeCell ref="J4:L4"/>
    <mergeCell ref="M4:O4"/>
    <mergeCell ref="P4:P5"/>
    <mergeCell ref="Q4:S4"/>
    <mergeCell ref="T4:V4"/>
    <mergeCell ref="W4:Y4"/>
    <mergeCell ref="Z4:AB4"/>
  </mergeCells>
  <pageMargins left="0.7" right="0.7" top="0.75" bottom="0.75" header="0.3" footer="0.3"/>
  <pageSetup paperSize="9" scale="91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view="pageLayout" topLeftCell="V1" zoomScale="115" zoomScaleNormal="100" zoomScaleSheetLayoutView="70" zoomScalePageLayoutView="115" workbookViewId="0">
      <selection activeCell="V1" sqref="V1:AP28"/>
    </sheetView>
  </sheetViews>
  <sheetFormatPr defaultColWidth="6.875" defaultRowHeight="14.25" x14ac:dyDescent="0.2"/>
  <cols>
    <col min="1" max="1" width="8.625" style="34" customWidth="1"/>
    <col min="2" max="2" width="11.125" style="34" customWidth="1"/>
    <col min="3" max="15" width="5.625" style="34" customWidth="1"/>
    <col min="16" max="16" width="7.125" style="34" customWidth="1"/>
    <col min="17" max="21" width="6.875" style="34"/>
    <col min="22" max="22" width="6.875" style="34" customWidth="1"/>
    <col min="23" max="36" width="6" style="34" customWidth="1"/>
    <col min="37" max="37" width="6.875" style="34"/>
    <col min="38" max="42" width="6" style="34" customWidth="1"/>
    <col min="43" max="16384" width="6.875" style="34"/>
  </cols>
  <sheetData>
    <row r="1" spans="1:42" ht="23.25" customHeight="1" x14ac:dyDescent="0.2">
      <c r="A1" s="58" t="s">
        <v>47</v>
      </c>
      <c r="B1" s="58"/>
      <c r="C1" s="58"/>
      <c r="D1" s="58"/>
      <c r="E1" s="58"/>
      <c r="F1" s="58"/>
      <c r="G1" s="58"/>
      <c r="H1" s="58"/>
      <c r="I1" s="58"/>
      <c r="U1" s="102"/>
      <c r="V1" s="58" t="s">
        <v>152</v>
      </c>
      <c r="W1" s="58"/>
      <c r="X1" s="58"/>
      <c r="Y1" s="58"/>
      <c r="Z1" s="58"/>
      <c r="AA1" s="58"/>
      <c r="AB1" s="58"/>
      <c r="AC1" s="58"/>
      <c r="AD1" s="58"/>
    </row>
    <row r="2" spans="1:42" ht="21.75" x14ac:dyDescent="0.2">
      <c r="A2" s="183" t="s">
        <v>135</v>
      </c>
      <c r="B2" s="183"/>
      <c r="C2" s="183"/>
      <c r="D2" s="183"/>
      <c r="E2" s="183"/>
      <c r="F2" s="183"/>
      <c r="G2" s="183"/>
      <c r="H2" s="183"/>
      <c r="I2" s="183"/>
      <c r="U2" s="103"/>
      <c r="V2" s="183" t="s">
        <v>135</v>
      </c>
      <c r="W2" s="183"/>
      <c r="X2" s="183"/>
      <c r="Y2" s="183"/>
      <c r="Z2" s="183"/>
      <c r="AA2" s="183"/>
      <c r="AB2" s="183"/>
      <c r="AC2" s="183"/>
      <c r="AD2" s="183"/>
      <c r="AE2" s="97"/>
      <c r="AF2" s="97"/>
      <c r="AG2" s="97"/>
      <c r="AH2" s="97"/>
      <c r="AI2" s="97"/>
      <c r="AJ2" s="97"/>
      <c r="AK2" s="97"/>
    </row>
    <row r="3" spans="1:42" ht="21" customHeight="1" x14ac:dyDescent="0.5">
      <c r="A3" s="33"/>
      <c r="B3" s="33"/>
      <c r="U3" s="96"/>
      <c r="V3" s="98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</row>
    <row r="4" spans="1:42" ht="22.5" customHeight="1" x14ac:dyDescent="0.5">
      <c r="A4" s="198" t="s">
        <v>40</v>
      </c>
      <c r="B4" s="207"/>
      <c r="C4" s="85" t="s">
        <v>95</v>
      </c>
      <c r="D4" s="85" t="s">
        <v>96</v>
      </c>
      <c r="E4" s="85" t="s">
        <v>107</v>
      </c>
      <c r="F4" s="85" t="s">
        <v>97</v>
      </c>
      <c r="G4" s="85" t="s">
        <v>98</v>
      </c>
      <c r="H4" s="85" t="s">
        <v>99</v>
      </c>
      <c r="I4" s="85" t="s">
        <v>100</v>
      </c>
      <c r="J4" s="85" t="s">
        <v>101</v>
      </c>
      <c r="K4" s="85" t="s">
        <v>102</v>
      </c>
      <c r="L4" s="85" t="s">
        <v>103</v>
      </c>
      <c r="M4" s="85" t="s">
        <v>104</v>
      </c>
      <c r="N4" s="85" t="s">
        <v>105</v>
      </c>
      <c r="O4" s="85" t="s">
        <v>106</v>
      </c>
      <c r="P4" s="85" t="s">
        <v>108</v>
      </c>
      <c r="U4" s="96"/>
      <c r="V4" s="185" t="s">
        <v>40</v>
      </c>
      <c r="W4" s="187" t="s">
        <v>8</v>
      </c>
      <c r="X4" s="188"/>
      <c r="Y4" s="189"/>
      <c r="Z4" s="187" t="s">
        <v>9</v>
      </c>
      <c r="AA4" s="188"/>
      <c r="AB4" s="189"/>
      <c r="AC4" s="187" t="s">
        <v>10</v>
      </c>
      <c r="AD4" s="188"/>
      <c r="AE4" s="189"/>
      <c r="AF4" s="187" t="s">
        <v>11</v>
      </c>
      <c r="AG4" s="188"/>
      <c r="AH4" s="189"/>
      <c r="AI4" s="187" t="s">
        <v>12</v>
      </c>
      <c r="AJ4" s="188"/>
      <c r="AK4" s="189"/>
      <c r="AL4" s="182" t="s">
        <v>14</v>
      </c>
      <c r="AM4" s="182"/>
      <c r="AN4" s="182"/>
      <c r="AO4" s="182"/>
      <c r="AP4" s="182"/>
    </row>
    <row r="5" spans="1:42" ht="20.85" customHeight="1" x14ac:dyDescent="0.5">
      <c r="A5" s="194" t="s">
        <v>8</v>
      </c>
      <c r="B5" s="7" t="s">
        <v>6</v>
      </c>
      <c r="C5" s="81">
        <v>0</v>
      </c>
      <c r="D5" s="8">
        <v>24.18</v>
      </c>
      <c r="E5" s="8">
        <v>21.98</v>
      </c>
      <c r="F5" s="8">
        <v>27.61</v>
      </c>
      <c r="G5" s="8">
        <v>28.06</v>
      </c>
      <c r="H5" s="8">
        <v>41.32</v>
      </c>
      <c r="I5" s="59">
        <v>18.829999999999998</v>
      </c>
      <c r="J5" s="81">
        <v>35.06</v>
      </c>
      <c r="K5" s="81">
        <v>49.97</v>
      </c>
      <c r="L5" s="81">
        <v>40.47</v>
      </c>
      <c r="M5" s="81">
        <v>43.64</v>
      </c>
      <c r="N5" s="81">
        <v>45.75</v>
      </c>
      <c r="O5" s="81">
        <v>7.71</v>
      </c>
      <c r="P5" s="86">
        <v>0</v>
      </c>
      <c r="U5" s="96"/>
      <c r="V5" s="186"/>
      <c r="W5" s="105" t="s">
        <v>46</v>
      </c>
      <c r="X5" s="105" t="s">
        <v>137</v>
      </c>
      <c r="Y5" s="106" t="s">
        <v>20</v>
      </c>
      <c r="Z5" s="105" t="s">
        <v>46</v>
      </c>
      <c r="AA5" s="105" t="s">
        <v>137</v>
      </c>
      <c r="AB5" s="106" t="s">
        <v>20</v>
      </c>
      <c r="AC5" s="105" t="s">
        <v>46</v>
      </c>
      <c r="AD5" s="105" t="s">
        <v>137</v>
      </c>
      <c r="AE5" s="106" t="s">
        <v>20</v>
      </c>
      <c r="AF5" s="105" t="s">
        <v>46</v>
      </c>
      <c r="AG5" s="105" t="s">
        <v>137</v>
      </c>
      <c r="AH5" s="106" t="s">
        <v>20</v>
      </c>
      <c r="AI5" s="105" t="s">
        <v>46</v>
      </c>
      <c r="AJ5" s="105" t="s">
        <v>137</v>
      </c>
      <c r="AK5" s="106" t="s">
        <v>20</v>
      </c>
      <c r="AL5" s="108">
        <v>2557</v>
      </c>
      <c r="AM5" s="108">
        <v>2558</v>
      </c>
      <c r="AN5" s="108">
        <v>2559</v>
      </c>
      <c r="AO5" s="108">
        <v>2560</v>
      </c>
      <c r="AP5" s="108">
        <v>2561</v>
      </c>
    </row>
    <row r="6" spans="1:42" ht="17.25" customHeight="1" x14ac:dyDescent="0.5">
      <c r="A6" s="195"/>
      <c r="B6" s="7" t="s">
        <v>7</v>
      </c>
      <c r="C6" s="8">
        <v>0</v>
      </c>
      <c r="D6" s="8">
        <v>30.07</v>
      </c>
      <c r="E6" s="8">
        <v>25.37</v>
      </c>
      <c r="F6" s="8">
        <v>34.93</v>
      </c>
      <c r="G6" s="8">
        <v>29.57</v>
      </c>
      <c r="H6" s="8">
        <v>38.71</v>
      </c>
      <c r="I6" s="59">
        <v>19.93</v>
      </c>
      <c r="J6" s="81">
        <v>37.07</v>
      </c>
      <c r="K6" s="81">
        <v>62.93</v>
      </c>
      <c r="L6" s="81">
        <v>43.72</v>
      </c>
      <c r="M6" s="81">
        <v>51.98</v>
      </c>
      <c r="N6" s="81">
        <v>48.54</v>
      </c>
      <c r="O6" s="81">
        <v>10.77</v>
      </c>
      <c r="P6" s="86">
        <v>0</v>
      </c>
      <c r="U6" s="104"/>
      <c r="V6" s="85" t="s">
        <v>95</v>
      </c>
      <c r="W6" s="113">
        <v>0</v>
      </c>
      <c r="X6" s="114">
        <v>0</v>
      </c>
      <c r="Y6" s="115">
        <f t="shared" ref="Y6:Y18" si="0">X6-W6</f>
        <v>0</v>
      </c>
      <c r="Z6" s="14">
        <v>33.08</v>
      </c>
      <c r="AA6" s="14">
        <v>34.29</v>
      </c>
      <c r="AB6" s="15">
        <f>AA6-Z6</f>
        <v>1.2100000000000009</v>
      </c>
      <c r="AC6" s="14">
        <v>29.61</v>
      </c>
      <c r="AD6" s="14">
        <v>40.659999999999997</v>
      </c>
      <c r="AE6" s="15">
        <f>AD6-AC6</f>
        <v>11.049999999999997</v>
      </c>
      <c r="AF6" s="14">
        <v>17.39</v>
      </c>
      <c r="AG6" s="14">
        <v>26.32</v>
      </c>
      <c r="AH6" s="15">
        <f>AG6-AF6</f>
        <v>8.93</v>
      </c>
      <c r="AI6" s="114">
        <v>24.46</v>
      </c>
      <c r="AJ6" s="114">
        <v>33.409999999999997</v>
      </c>
      <c r="AK6" s="16">
        <f t="shared" ref="AK6:AK19" si="1">AJ6-AI6</f>
        <v>8.9499999999999957</v>
      </c>
      <c r="AL6" s="131">
        <v>0</v>
      </c>
      <c r="AM6" s="68">
        <v>1.2100000000000009</v>
      </c>
      <c r="AN6" s="65">
        <v>11.049999999999997</v>
      </c>
      <c r="AO6" s="65">
        <v>8.93</v>
      </c>
      <c r="AP6" s="75">
        <v>8.9499999999999957</v>
      </c>
    </row>
    <row r="7" spans="1:42" ht="17.25" customHeight="1" x14ac:dyDescent="0.5">
      <c r="A7" s="196"/>
      <c r="B7" s="11" t="s">
        <v>20</v>
      </c>
      <c r="C7" s="12">
        <f>C6-C5</f>
        <v>0</v>
      </c>
      <c r="D7" s="12">
        <f>D6-D5</f>
        <v>5.8900000000000006</v>
      </c>
      <c r="E7" s="12">
        <f t="shared" ref="E7:O7" si="2">E6-E5</f>
        <v>3.3900000000000006</v>
      </c>
      <c r="F7" s="12">
        <f t="shared" si="2"/>
        <v>7.32</v>
      </c>
      <c r="G7" s="12">
        <f t="shared" si="2"/>
        <v>1.5100000000000016</v>
      </c>
      <c r="H7" s="12">
        <f t="shared" si="2"/>
        <v>-2.6099999999999994</v>
      </c>
      <c r="I7" s="12">
        <f t="shared" si="2"/>
        <v>1.1000000000000014</v>
      </c>
      <c r="J7" s="12">
        <f t="shared" si="2"/>
        <v>2.009999999999998</v>
      </c>
      <c r="K7" s="12">
        <f t="shared" si="2"/>
        <v>12.96</v>
      </c>
      <c r="L7" s="12">
        <f t="shared" si="2"/>
        <v>3.25</v>
      </c>
      <c r="M7" s="12">
        <f t="shared" si="2"/>
        <v>8.3399999999999963</v>
      </c>
      <c r="N7" s="12">
        <f t="shared" si="2"/>
        <v>2.7899999999999991</v>
      </c>
      <c r="O7" s="12">
        <f t="shared" si="2"/>
        <v>3.0599999999999996</v>
      </c>
      <c r="P7" s="15">
        <v>0</v>
      </c>
      <c r="U7" s="104"/>
      <c r="V7" s="85" t="s">
        <v>96</v>
      </c>
      <c r="W7" s="114">
        <v>24.18</v>
      </c>
      <c r="X7" s="114">
        <v>30.07</v>
      </c>
      <c r="Y7" s="115">
        <f t="shared" si="0"/>
        <v>5.8900000000000006</v>
      </c>
      <c r="Z7" s="14">
        <v>32.9</v>
      </c>
      <c r="AA7" s="14">
        <v>38.590000000000003</v>
      </c>
      <c r="AB7" s="15">
        <f>AA7-Z7</f>
        <v>5.6900000000000048</v>
      </c>
      <c r="AC7" s="14">
        <v>13.66</v>
      </c>
      <c r="AD7" s="14">
        <v>21.3</v>
      </c>
      <c r="AE7" s="15">
        <f>AD7-AC7</f>
        <v>7.6400000000000006</v>
      </c>
      <c r="AF7" s="14">
        <v>28.82</v>
      </c>
      <c r="AG7" s="14">
        <v>39.39</v>
      </c>
      <c r="AH7" s="15">
        <f>AG7-AF7</f>
        <v>10.57</v>
      </c>
      <c r="AI7" s="114">
        <v>25.11</v>
      </c>
      <c r="AJ7" s="114">
        <v>26.92</v>
      </c>
      <c r="AK7" s="16">
        <f t="shared" si="1"/>
        <v>1.8100000000000023</v>
      </c>
      <c r="AL7" s="129">
        <v>5.8900000000000006</v>
      </c>
      <c r="AM7" s="65">
        <v>5.6900000000000048</v>
      </c>
      <c r="AN7" s="65">
        <v>7.6400000000000006</v>
      </c>
      <c r="AO7" s="65">
        <v>10.57</v>
      </c>
      <c r="AP7" s="76">
        <v>1.8100000000000023</v>
      </c>
    </row>
    <row r="8" spans="1:42" ht="17.25" customHeight="1" x14ac:dyDescent="0.5">
      <c r="A8" s="194" t="s">
        <v>9</v>
      </c>
      <c r="B8" s="7" t="s">
        <v>6</v>
      </c>
      <c r="C8" s="14">
        <v>33.08</v>
      </c>
      <c r="D8" s="14">
        <v>32.9</v>
      </c>
      <c r="E8" s="14">
        <v>0</v>
      </c>
      <c r="F8" s="14">
        <v>36.68</v>
      </c>
      <c r="G8" s="14">
        <v>45.76</v>
      </c>
      <c r="H8" s="14">
        <v>20.16</v>
      </c>
      <c r="I8" s="14">
        <v>33.549999999999997</v>
      </c>
      <c r="J8" s="14">
        <v>43</v>
      </c>
      <c r="K8" s="14">
        <v>57.74</v>
      </c>
      <c r="L8" s="14">
        <v>48.93</v>
      </c>
      <c r="M8" s="14">
        <v>23.54</v>
      </c>
      <c r="N8" s="14">
        <v>27.38</v>
      </c>
      <c r="O8" s="14">
        <v>9.23</v>
      </c>
      <c r="P8" s="86">
        <v>0</v>
      </c>
      <c r="U8" s="104"/>
      <c r="V8" s="85" t="s">
        <v>107</v>
      </c>
      <c r="W8" s="114">
        <v>21.98</v>
      </c>
      <c r="X8" s="114">
        <v>25.37</v>
      </c>
      <c r="Y8" s="115">
        <f t="shared" si="0"/>
        <v>3.3900000000000006</v>
      </c>
      <c r="Z8" s="14">
        <v>0</v>
      </c>
      <c r="AA8" s="14">
        <v>0</v>
      </c>
      <c r="AB8" s="15">
        <v>0</v>
      </c>
      <c r="AC8" s="14">
        <v>0</v>
      </c>
      <c r="AD8" s="14">
        <v>0</v>
      </c>
      <c r="AE8" s="15">
        <v>0</v>
      </c>
      <c r="AF8" s="14">
        <v>0</v>
      </c>
      <c r="AG8" s="14">
        <v>0</v>
      </c>
      <c r="AH8" s="15">
        <v>0</v>
      </c>
      <c r="AI8" s="60">
        <v>0</v>
      </c>
      <c r="AJ8" s="60">
        <v>0</v>
      </c>
      <c r="AK8" s="16">
        <f t="shared" si="1"/>
        <v>0</v>
      </c>
      <c r="AL8" s="129">
        <v>3.3900000000000006</v>
      </c>
      <c r="AM8" s="68">
        <v>0</v>
      </c>
      <c r="AN8" s="68">
        <v>0</v>
      </c>
      <c r="AO8" s="68">
        <v>0</v>
      </c>
      <c r="AP8" s="76">
        <v>0</v>
      </c>
    </row>
    <row r="9" spans="1:42" ht="17.25" customHeight="1" x14ac:dyDescent="0.5">
      <c r="A9" s="195"/>
      <c r="B9" s="7" t="s">
        <v>7</v>
      </c>
      <c r="C9" s="14">
        <v>34.29</v>
      </c>
      <c r="D9" s="14">
        <v>38.590000000000003</v>
      </c>
      <c r="E9" s="14">
        <v>0</v>
      </c>
      <c r="F9" s="14">
        <v>29.29</v>
      </c>
      <c r="G9" s="14">
        <v>51.44</v>
      </c>
      <c r="H9" s="14">
        <v>20.18</v>
      </c>
      <c r="I9" s="14">
        <v>41.27</v>
      </c>
      <c r="J9" s="14">
        <v>50.72</v>
      </c>
      <c r="K9" s="14">
        <v>66.459999999999994</v>
      </c>
      <c r="L9" s="14">
        <v>55.48</v>
      </c>
      <c r="M9" s="14">
        <v>31.41</v>
      </c>
      <c r="N9" s="14">
        <v>32.85</v>
      </c>
      <c r="O9" s="14">
        <v>14.39</v>
      </c>
      <c r="P9" s="86">
        <v>0</v>
      </c>
      <c r="U9" s="104"/>
      <c r="V9" s="85" t="s">
        <v>97</v>
      </c>
      <c r="W9" s="114">
        <v>27.61</v>
      </c>
      <c r="X9" s="114">
        <v>34.93</v>
      </c>
      <c r="Y9" s="115">
        <f t="shared" si="0"/>
        <v>7.32</v>
      </c>
      <c r="Z9" s="14">
        <v>36.68</v>
      </c>
      <c r="AA9" s="14">
        <v>29.29</v>
      </c>
      <c r="AB9" s="15">
        <f t="shared" ref="AB9:AB18" si="3">AA9-Z9</f>
        <v>-7.3900000000000006</v>
      </c>
      <c r="AC9" s="14">
        <v>27.42</v>
      </c>
      <c r="AD9" s="14">
        <v>37.5</v>
      </c>
      <c r="AE9" s="15">
        <f t="shared" ref="AE9:AE17" si="4">AD9-AC9</f>
        <v>10.079999999999998</v>
      </c>
      <c r="AF9" s="14">
        <v>41.46</v>
      </c>
      <c r="AG9" s="14">
        <v>58.85</v>
      </c>
      <c r="AH9" s="15">
        <f t="shared" ref="AH9:AH17" si="5">AG9-AF9</f>
        <v>17.39</v>
      </c>
      <c r="AI9" s="60">
        <v>20.64</v>
      </c>
      <c r="AJ9" s="116">
        <v>38.94</v>
      </c>
      <c r="AK9" s="16">
        <f t="shared" si="1"/>
        <v>18.299999999999997</v>
      </c>
      <c r="AL9" s="129">
        <v>7.32</v>
      </c>
      <c r="AM9" s="87">
        <v>-7.3900000000000006</v>
      </c>
      <c r="AN9" s="65">
        <v>10.079999999999998</v>
      </c>
      <c r="AO9" s="65">
        <v>17.39</v>
      </c>
      <c r="AP9" s="75">
        <v>18.299999999999997</v>
      </c>
    </row>
    <row r="10" spans="1:42" ht="17.25" customHeight="1" x14ac:dyDescent="0.5">
      <c r="A10" s="196"/>
      <c r="B10" s="11" t="s">
        <v>20</v>
      </c>
      <c r="C10" s="15">
        <f>C9-C8</f>
        <v>1.2100000000000009</v>
      </c>
      <c r="D10" s="15">
        <f>D9-D8</f>
        <v>5.6900000000000048</v>
      </c>
      <c r="E10" s="15">
        <v>0</v>
      </c>
      <c r="F10" s="15">
        <f t="shared" ref="F10:O10" si="6">F9-F8</f>
        <v>-7.3900000000000006</v>
      </c>
      <c r="G10" s="15">
        <f t="shared" si="6"/>
        <v>5.68</v>
      </c>
      <c r="H10" s="15">
        <f t="shared" si="6"/>
        <v>1.9999999999999574E-2</v>
      </c>
      <c r="I10" s="15">
        <f t="shared" si="6"/>
        <v>7.720000000000006</v>
      </c>
      <c r="J10" s="15">
        <f t="shared" si="6"/>
        <v>7.7199999999999989</v>
      </c>
      <c r="K10" s="15">
        <f t="shared" si="6"/>
        <v>8.7199999999999918</v>
      </c>
      <c r="L10" s="15">
        <f t="shared" si="6"/>
        <v>6.5499999999999972</v>
      </c>
      <c r="M10" s="15">
        <f t="shared" si="6"/>
        <v>7.870000000000001</v>
      </c>
      <c r="N10" s="15">
        <f t="shared" si="6"/>
        <v>5.4700000000000024</v>
      </c>
      <c r="O10" s="15">
        <f t="shared" si="6"/>
        <v>5.16</v>
      </c>
      <c r="P10" s="15">
        <v>0</v>
      </c>
      <c r="U10" s="104"/>
      <c r="V10" s="85" t="s">
        <v>98</v>
      </c>
      <c r="W10" s="114">
        <v>28.06</v>
      </c>
      <c r="X10" s="114">
        <v>29.57</v>
      </c>
      <c r="Y10" s="115">
        <f t="shared" si="0"/>
        <v>1.5100000000000016</v>
      </c>
      <c r="Z10" s="14">
        <v>45.76</v>
      </c>
      <c r="AA10" s="14">
        <v>51.44</v>
      </c>
      <c r="AB10" s="15">
        <f t="shared" si="3"/>
        <v>5.68</v>
      </c>
      <c r="AC10" s="14">
        <v>26.84</v>
      </c>
      <c r="AD10" s="14">
        <v>32.44</v>
      </c>
      <c r="AE10" s="15">
        <f t="shared" si="4"/>
        <v>5.5999999999999979</v>
      </c>
      <c r="AF10" s="14">
        <v>18.829999999999998</v>
      </c>
      <c r="AG10" s="14">
        <v>21.2</v>
      </c>
      <c r="AH10" s="15">
        <f t="shared" si="5"/>
        <v>2.370000000000001</v>
      </c>
      <c r="AI10" s="60">
        <v>0</v>
      </c>
      <c r="AJ10" s="60">
        <v>0</v>
      </c>
      <c r="AK10" s="16">
        <f t="shared" si="1"/>
        <v>0</v>
      </c>
      <c r="AL10" s="131">
        <v>1.5100000000000016</v>
      </c>
      <c r="AM10" s="65">
        <v>5.68</v>
      </c>
      <c r="AN10" s="65">
        <v>5.5999999999999979</v>
      </c>
      <c r="AO10" s="68">
        <v>2.370000000000001</v>
      </c>
      <c r="AP10" s="76">
        <v>0</v>
      </c>
    </row>
    <row r="11" spans="1:42" ht="17.25" customHeight="1" x14ac:dyDescent="0.5">
      <c r="A11" s="194" t="s">
        <v>10</v>
      </c>
      <c r="B11" s="7" t="s">
        <v>6</v>
      </c>
      <c r="C11" s="14">
        <v>29.61</v>
      </c>
      <c r="D11" s="14">
        <v>13.66</v>
      </c>
      <c r="E11" s="14">
        <v>0</v>
      </c>
      <c r="F11" s="14">
        <v>27.42</v>
      </c>
      <c r="G11" s="14">
        <v>26.84</v>
      </c>
      <c r="H11" s="14">
        <v>31</v>
      </c>
      <c r="I11" s="14">
        <v>52.16</v>
      </c>
      <c r="J11" s="14">
        <v>41.27</v>
      </c>
      <c r="K11" s="14">
        <v>52.27</v>
      </c>
      <c r="L11" s="14">
        <v>36.380000000000003</v>
      </c>
      <c r="M11" s="14">
        <v>11.48</v>
      </c>
      <c r="N11" s="14">
        <v>14.66</v>
      </c>
      <c r="O11" s="14">
        <v>0</v>
      </c>
      <c r="P11" s="86">
        <v>0</v>
      </c>
      <c r="U11" s="104"/>
      <c r="V11" s="85" t="s">
        <v>99</v>
      </c>
      <c r="W11" s="114">
        <v>41.32</v>
      </c>
      <c r="X11" s="114">
        <v>38.71</v>
      </c>
      <c r="Y11" s="115">
        <f t="shared" si="0"/>
        <v>-2.6099999999999994</v>
      </c>
      <c r="Z11" s="14">
        <v>20.16</v>
      </c>
      <c r="AA11" s="14">
        <v>20.18</v>
      </c>
      <c r="AB11" s="15">
        <f t="shared" si="3"/>
        <v>1.9999999999999574E-2</v>
      </c>
      <c r="AC11" s="14">
        <v>31</v>
      </c>
      <c r="AD11" s="14">
        <v>32.33</v>
      </c>
      <c r="AE11" s="15">
        <f t="shared" si="4"/>
        <v>1.3299999999999983</v>
      </c>
      <c r="AF11" s="14">
        <v>32.83</v>
      </c>
      <c r="AG11" s="14">
        <v>41.46</v>
      </c>
      <c r="AH11" s="15">
        <f t="shared" si="5"/>
        <v>8.6300000000000026</v>
      </c>
      <c r="AI11" s="114">
        <v>24.99</v>
      </c>
      <c r="AJ11" s="114">
        <v>31.09</v>
      </c>
      <c r="AK11" s="16">
        <f t="shared" si="1"/>
        <v>6.1000000000000014</v>
      </c>
      <c r="AL11" s="134">
        <v>-2.6099999999999994</v>
      </c>
      <c r="AM11" s="68">
        <v>1.9999999999999574E-2</v>
      </c>
      <c r="AN11" s="68">
        <v>1.3299999999999983</v>
      </c>
      <c r="AO11" s="65">
        <v>8.6300000000000026</v>
      </c>
      <c r="AP11" s="75">
        <v>6.1000000000000014</v>
      </c>
    </row>
    <row r="12" spans="1:42" ht="17.25" customHeight="1" x14ac:dyDescent="0.5">
      <c r="A12" s="195"/>
      <c r="B12" s="7" t="s">
        <v>7</v>
      </c>
      <c r="C12" s="14">
        <v>40.659999999999997</v>
      </c>
      <c r="D12" s="14">
        <v>21.3</v>
      </c>
      <c r="E12" s="14">
        <v>0</v>
      </c>
      <c r="F12" s="14">
        <v>37.5</v>
      </c>
      <c r="G12" s="14">
        <v>32.44</v>
      </c>
      <c r="H12" s="14">
        <v>32.33</v>
      </c>
      <c r="I12" s="14">
        <v>67.010000000000005</v>
      </c>
      <c r="J12" s="14">
        <v>54.43</v>
      </c>
      <c r="K12" s="14">
        <v>62.5</v>
      </c>
      <c r="L12" s="14">
        <v>49.78</v>
      </c>
      <c r="M12" s="14">
        <v>15.52</v>
      </c>
      <c r="N12" s="14">
        <v>24.29</v>
      </c>
      <c r="O12" s="14">
        <v>0</v>
      </c>
      <c r="P12" s="86">
        <v>0</v>
      </c>
      <c r="U12" s="104"/>
      <c r="V12" s="85" t="s">
        <v>100</v>
      </c>
      <c r="W12" s="116">
        <v>18.829999999999998</v>
      </c>
      <c r="X12" s="116">
        <v>19.93</v>
      </c>
      <c r="Y12" s="115">
        <f t="shared" si="0"/>
        <v>1.1000000000000014</v>
      </c>
      <c r="Z12" s="14">
        <v>33.549999999999997</v>
      </c>
      <c r="AA12" s="14">
        <v>41.27</v>
      </c>
      <c r="AB12" s="15">
        <f t="shared" si="3"/>
        <v>7.720000000000006</v>
      </c>
      <c r="AC12" s="14">
        <v>52.16</v>
      </c>
      <c r="AD12" s="14">
        <v>67.010000000000005</v>
      </c>
      <c r="AE12" s="15">
        <f t="shared" si="4"/>
        <v>14.850000000000009</v>
      </c>
      <c r="AF12" s="14">
        <v>32.4</v>
      </c>
      <c r="AG12" s="14">
        <v>41.46</v>
      </c>
      <c r="AH12" s="15">
        <f t="shared" si="5"/>
        <v>9.0600000000000023</v>
      </c>
      <c r="AI12" s="116">
        <v>65.27</v>
      </c>
      <c r="AJ12" s="116">
        <v>75.239999999999995</v>
      </c>
      <c r="AK12" s="16">
        <f t="shared" si="1"/>
        <v>9.9699999999999989</v>
      </c>
      <c r="AL12" s="131">
        <v>1.1000000000000014</v>
      </c>
      <c r="AM12" s="65">
        <v>7.720000000000006</v>
      </c>
      <c r="AN12" s="65">
        <v>14.850000000000009</v>
      </c>
      <c r="AO12" s="65">
        <v>9.0600000000000023</v>
      </c>
      <c r="AP12" s="75">
        <v>9.9699999999999989</v>
      </c>
    </row>
    <row r="13" spans="1:42" ht="17.25" customHeight="1" x14ac:dyDescent="0.5">
      <c r="A13" s="196"/>
      <c r="B13" s="11" t="s">
        <v>20</v>
      </c>
      <c r="C13" s="15">
        <f>C12-C11</f>
        <v>11.049999999999997</v>
      </c>
      <c r="D13" s="15">
        <f>D12-D11</f>
        <v>7.6400000000000006</v>
      </c>
      <c r="E13" s="15">
        <v>0</v>
      </c>
      <c r="F13" s="15">
        <f t="shared" ref="F13:N13" si="7">F12-F11</f>
        <v>10.079999999999998</v>
      </c>
      <c r="G13" s="15">
        <f t="shared" si="7"/>
        <v>5.5999999999999979</v>
      </c>
      <c r="H13" s="15">
        <f t="shared" si="7"/>
        <v>1.3299999999999983</v>
      </c>
      <c r="I13" s="15">
        <f t="shared" si="7"/>
        <v>14.850000000000009</v>
      </c>
      <c r="J13" s="15">
        <f t="shared" si="7"/>
        <v>13.159999999999997</v>
      </c>
      <c r="K13" s="15">
        <f t="shared" si="7"/>
        <v>10.229999999999997</v>
      </c>
      <c r="L13" s="15">
        <f t="shared" si="7"/>
        <v>13.399999999999999</v>
      </c>
      <c r="M13" s="15">
        <f t="shared" si="7"/>
        <v>4.0399999999999991</v>
      </c>
      <c r="N13" s="15">
        <f t="shared" si="7"/>
        <v>9.629999999999999</v>
      </c>
      <c r="O13" s="15">
        <v>0</v>
      </c>
      <c r="P13" s="15">
        <v>0</v>
      </c>
      <c r="U13" s="104"/>
      <c r="V13" s="85" t="s">
        <v>101</v>
      </c>
      <c r="W13" s="113">
        <v>35.06</v>
      </c>
      <c r="X13" s="113">
        <v>37.07</v>
      </c>
      <c r="Y13" s="115">
        <f t="shared" si="0"/>
        <v>2.009999999999998</v>
      </c>
      <c r="Z13" s="14">
        <v>43</v>
      </c>
      <c r="AA13" s="14">
        <v>50.72</v>
      </c>
      <c r="AB13" s="15">
        <f t="shared" si="3"/>
        <v>7.7199999999999989</v>
      </c>
      <c r="AC13" s="14">
        <v>41.27</v>
      </c>
      <c r="AD13" s="14">
        <v>54.43</v>
      </c>
      <c r="AE13" s="15">
        <f t="shared" si="4"/>
        <v>13.159999999999997</v>
      </c>
      <c r="AF13" s="14">
        <v>23.85</v>
      </c>
      <c r="AG13" s="14">
        <v>30.49</v>
      </c>
      <c r="AH13" s="15">
        <f t="shared" si="5"/>
        <v>6.639999999999997</v>
      </c>
      <c r="AI13" s="113">
        <v>27.79</v>
      </c>
      <c r="AJ13" s="113">
        <v>34.83</v>
      </c>
      <c r="AK13" s="16">
        <f t="shared" si="1"/>
        <v>7.0399999999999991</v>
      </c>
      <c r="AL13" s="131">
        <v>2.009999999999998</v>
      </c>
      <c r="AM13" s="65">
        <v>7.7199999999999989</v>
      </c>
      <c r="AN13" s="65">
        <v>13.159999999999997</v>
      </c>
      <c r="AO13" s="65">
        <v>6.639999999999997</v>
      </c>
      <c r="AP13" s="75">
        <v>7.0399999999999991</v>
      </c>
    </row>
    <row r="14" spans="1:42" ht="17.25" customHeight="1" x14ac:dyDescent="0.5">
      <c r="A14" s="194" t="s">
        <v>11</v>
      </c>
      <c r="B14" s="7" t="s">
        <v>6</v>
      </c>
      <c r="C14" s="14">
        <v>17.39</v>
      </c>
      <c r="D14" s="14">
        <v>28.82</v>
      </c>
      <c r="E14" s="14">
        <v>0</v>
      </c>
      <c r="F14" s="14">
        <v>41.46</v>
      </c>
      <c r="G14" s="14">
        <v>18.829999999999998</v>
      </c>
      <c r="H14" s="14">
        <v>32.83</v>
      </c>
      <c r="I14" s="14">
        <v>32.4</v>
      </c>
      <c r="J14" s="14">
        <v>23.85</v>
      </c>
      <c r="K14" s="14">
        <v>27.99</v>
      </c>
      <c r="L14" s="14">
        <v>30.45</v>
      </c>
      <c r="M14" s="14">
        <v>30.14</v>
      </c>
      <c r="N14" s="14">
        <v>8.66</v>
      </c>
      <c r="O14" s="14">
        <v>0</v>
      </c>
      <c r="P14" s="86">
        <v>0</v>
      </c>
      <c r="U14" s="104"/>
      <c r="V14" s="85" t="s">
        <v>102</v>
      </c>
      <c r="W14" s="113">
        <v>49.97</v>
      </c>
      <c r="X14" s="113">
        <v>62.93</v>
      </c>
      <c r="Y14" s="115">
        <f t="shared" si="0"/>
        <v>12.96</v>
      </c>
      <c r="Z14" s="14">
        <v>57.74</v>
      </c>
      <c r="AA14" s="14">
        <v>66.459999999999994</v>
      </c>
      <c r="AB14" s="15">
        <f t="shared" si="3"/>
        <v>8.7199999999999918</v>
      </c>
      <c r="AC14" s="14">
        <v>52.27</v>
      </c>
      <c r="AD14" s="14">
        <v>62.5</v>
      </c>
      <c r="AE14" s="15">
        <f t="shared" si="4"/>
        <v>10.229999999999997</v>
      </c>
      <c r="AF14" s="14">
        <v>27.99</v>
      </c>
      <c r="AG14" s="14">
        <v>38.82</v>
      </c>
      <c r="AH14" s="15">
        <f t="shared" si="5"/>
        <v>10.830000000000002</v>
      </c>
      <c r="AI14" s="113">
        <v>32.659999999999997</v>
      </c>
      <c r="AJ14" s="113">
        <v>41.83</v>
      </c>
      <c r="AK14" s="16">
        <f t="shared" si="1"/>
        <v>9.1700000000000017</v>
      </c>
      <c r="AL14" s="129">
        <v>12.96</v>
      </c>
      <c r="AM14" s="65">
        <v>8.7199999999999918</v>
      </c>
      <c r="AN14" s="65">
        <v>10.229999999999997</v>
      </c>
      <c r="AO14" s="65">
        <v>10.830000000000002</v>
      </c>
      <c r="AP14" s="75">
        <v>9.1700000000000017</v>
      </c>
    </row>
    <row r="15" spans="1:42" ht="17.25" customHeight="1" x14ac:dyDescent="0.5">
      <c r="A15" s="195"/>
      <c r="B15" s="7" t="s">
        <v>7</v>
      </c>
      <c r="C15" s="14">
        <v>26.32</v>
      </c>
      <c r="D15" s="14">
        <v>39.39</v>
      </c>
      <c r="E15" s="14">
        <v>0</v>
      </c>
      <c r="F15" s="14">
        <v>58.85</v>
      </c>
      <c r="G15" s="14">
        <v>21.2</v>
      </c>
      <c r="H15" s="14">
        <v>41.46</v>
      </c>
      <c r="I15" s="14">
        <v>41.46</v>
      </c>
      <c r="J15" s="14">
        <v>30.49</v>
      </c>
      <c r="K15" s="14">
        <v>38.82</v>
      </c>
      <c r="L15" s="14">
        <v>38.729999999999997</v>
      </c>
      <c r="M15" s="14">
        <v>42.6</v>
      </c>
      <c r="N15" s="14">
        <v>15.61</v>
      </c>
      <c r="O15" s="14">
        <v>0</v>
      </c>
      <c r="P15" s="86">
        <v>0</v>
      </c>
      <c r="U15" s="104"/>
      <c r="V15" s="85" t="s">
        <v>103</v>
      </c>
      <c r="W15" s="113">
        <v>40.47</v>
      </c>
      <c r="X15" s="113">
        <v>43.72</v>
      </c>
      <c r="Y15" s="115">
        <f t="shared" si="0"/>
        <v>3.25</v>
      </c>
      <c r="Z15" s="14">
        <v>48.93</v>
      </c>
      <c r="AA15" s="14">
        <v>55.48</v>
      </c>
      <c r="AB15" s="15">
        <f t="shared" si="3"/>
        <v>6.5499999999999972</v>
      </c>
      <c r="AC15" s="14">
        <v>36.380000000000003</v>
      </c>
      <c r="AD15" s="14">
        <v>49.78</v>
      </c>
      <c r="AE15" s="15">
        <f t="shared" si="4"/>
        <v>13.399999999999999</v>
      </c>
      <c r="AF15" s="14">
        <v>30.45</v>
      </c>
      <c r="AG15" s="14">
        <v>38.729999999999997</v>
      </c>
      <c r="AH15" s="15">
        <f t="shared" si="5"/>
        <v>8.2799999999999976</v>
      </c>
      <c r="AI15" s="113">
        <v>25.34</v>
      </c>
      <c r="AJ15" s="113">
        <v>31.53</v>
      </c>
      <c r="AK15" s="16">
        <f t="shared" si="1"/>
        <v>6.1900000000000013</v>
      </c>
      <c r="AL15" s="129">
        <v>3.25</v>
      </c>
      <c r="AM15" s="65">
        <v>6.5499999999999972</v>
      </c>
      <c r="AN15" s="65">
        <v>13.399999999999999</v>
      </c>
      <c r="AO15" s="65">
        <v>8.2799999999999976</v>
      </c>
      <c r="AP15" s="75">
        <v>6.1900000000000013</v>
      </c>
    </row>
    <row r="16" spans="1:42" ht="17.25" customHeight="1" x14ac:dyDescent="0.5">
      <c r="A16" s="196"/>
      <c r="B16" s="11" t="s">
        <v>20</v>
      </c>
      <c r="C16" s="15">
        <f>C15-C14</f>
        <v>8.93</v>
      </c>
      <c r="D16" s="15">
        <f>D15-D14</f>
        <v>10.57</v>
      </c>
      <c r="E16" s="15">
        <v>0</v>
      </c>
      <c r="F16" s="15">
        <f t="shared" ref="F16:N16" si="8">F15-F14</f>
        <v>17.39</v>
      </c>
      <c r="G16" s="15">
        <f t="shared" si="8"/>
        <v>2.370000000000001</v>
      </c>
      <c r="H16" s="15">
        <f t="shared" si="8"/>
        <v>8.6300000000000026</v>
      </c>
      <c r="I16" s="15">
        <f t="shared" si="8"/>
        <v>9.0600000000000023</v>
      </c>
      <c r="J16" s="15">
        <f t="shared" si="8"/>
        <v>6.639999999999997</v>
      </c>
      <c r="K16" s="15">
        <f t="shared" si="8"/>
        <v>10.830000000000002</v>
      </c>
      <c r="L16" s="15">
        <f t="shared" si="8"/>
        <v>8.2799999999999976</v>
      </c>
      <c r="M16" s="15">
        <f t="shared" si="8"/>
        <v>12.46</v>
      </c>
      <c r="N16" s="15">
        <f t="shared" si="8"/>
        <v>6.9499999999999993</v>
      </c>
      <c r="O16" s="15">
        <v>0</v>
      </c>
      <c r="P16" s="15">
        <v>0</v>
      </c>
      <c r="U16" s="104"/>
      <c r="V16" s="85" t="s">
        <v>104</v>
      </c>
      <c r="W16" s="113">
        <v>43.64</v>
      </c>
      <c r="X16" s="113">
        <v>51.98</v>
      </c>
      <c r="Y16" s="115">
        <f t="shared" si="0"/>
        <v>8.3399999999999963</v>
      </c>
      <c r="Z16" s="14">
        <v>23.54</v>
      </c>
      <c r="AA16" s="14">
        <v>31.41</v>
      </c>
      <c r="AB16" s="15">
        <f t="shared" si="3"/>
        <v>7.870000000000001</v>
      </c>
      <c r="AC16" s="14">
        <v>11.48</v>
      </c>
      <c r="AD16" s="14">
        <v>15.52</v>
      </c>
      <c r="AE16" s="15">
        <f t="shared" si="4"/>
        <v>4.0399999999999991</v>
      </c>
      <c r="AF16" s="14">
        <v>30.14</v>
      </c>
      <c r="AG16" s="14">
        <v>42.6</v>
      </c>
      <c r="AH16" s="15">
        <f t="shared" si="5"/>
        <v>12.46</v>
      </c>
      <c r="AI16" s="113">
        <v>32.9</v>
      </c>
      <c r="AJ16" s="113">
        <v>45.3</v>
      </c>
      <c r="AK16" s="16">
        <f t="shared" si="1"/>
        <v>12.399999999999999</v>
      </c>
      <c r="AL16" s="129">
        <v>8.3399999999999963</v>
      </c>
      <c r="AM16" s="65">
        <v>7.870000000000001</v>
      </c>
      <c r="AN16" s="65">
        <v>4.0399999999999991</v>
      </c>
      <c r="AO16" s="65">
        <v>12.46</v>
      </c>
      <c r="AP16" s="75">
        <v>12.399999999999999</v>
      </c>
    </row>
    <row r="17" spans="1:42" ht="17.25" customHeight="1" x14ac:dyDescent="0.5">
      <c r="A17" s="194" t="s">
        <v>12</v>
      </c>
      <c r="B17" s="7" t="s">
        <v>6</v>
      </c>
      <c r="C17" s="8">
        <v>24.46</v>
      </c>
      <c r="D17" s="8">
        <v>25.11</v>
      </c>
      <c r="E17" s="60">
        <v>0</v>
      </c>
      <c r="F17" s="60">
        <v>20.64</v>
      </c>
      <c r="G17" s="60">
        <v>0</v>
      </c>
      <c r="H17" s="8">
        <v>24.99</v>
      </c>
      <c r="I17" s="59">
        <v>65.27</v>
      </c>
      <c r="J17" s="81">
        <v>27.79</v>
      </c>
      <c r="K17" s="81">
        <v>32.659999999999997</v>
      </c>
      <c r="L17" s="81">
        <v>25.34</v>
      </c>
      <c r="M17" s="81">
        <v>32.9</v>
      </c>
      <c r="N17" s="81">
        <v>33.42</v>
      </c>
      <c r="O17" s="81">
        <v>0</v>
      </c>
      <c r="P17" s="81">
        <v>23.16</v>
      </c>
      <c r="U17" s="104"/>
      <c r="V17" s="85" t="s">
        <v>105</v>
      </c>
      <c r="W17" s="113">
        <v>45.75</v>
      </c>
      <c r="X17" s="113">
        <v>48.54</v>
      </c>
      <c r="Y17" s="115">
        <f t="shared" si="0"/>
        <v>2.7899999999999991</v>
      </c>
      <c r="Z17" s="14">
        <v>27.38</v>
      </c>
      <c r="AA17" s="14">
        <v>32.85</v>
      </c>
      <c r="AB17" s="15">
        <f t="shared" si="3"/>
        <v>5.4700000000000024</v>
      </c>
      <c r="AC17" s="14">
        <v>14.66</v>
      </c>
      <c r="AD17" s="14">
        <v>24.29</v>
      </c>
      <c r="AE17" s="15">
        <f t="shared" si="4"/>
        <v>9.629999999999999</v>
      </c>
      <c r="AF17" s="14">
        <v>8.66</v>
      </c>
      <c r="AG17" s="14">
        <v>15.61</v>
      </c>
      <c r="AH17" s="15">
        <f t="shared" si="5"/>
        <v>6.9499999999999993</v>
      </c>
      <c r="AI17" s="113">
        <v>33.42</v>
      </c>
      <c r="AJ17" s="113">
        <v>48.64</v>
      </c>
      <c r="AK17" s="16">
        <f t="shared" si="1"/>
        <v>15.219999999999999</v>
      </c>
      <c r="AL17" s="131">
        <v>2.7899999999999991</v>
      </c>
      <c r="AM17" s="65">
        <v>5.4700000000000024</v>
      </c>
      <c r="AN17" s="65">
        <v>9.629999999999999</v>
      </c>
      <c r="AO17" s="65">
        <v>6.9499999999999993</v>
      </c>
      <c r="AP17" s="75">
        <v>15.219999999999999</v>
      </c>
    </row>
    <row r="18" spans="1:42" ht="17.25" customHeight="1" x14ac:dyDescent="0.5">
      <c r="A18" s="195"/>
      <c r="B18" s="7" t="s">
        <v>7</v>
      </c>
      <c r="C18" s="8">
        <v>33.409999999999997</v>
      </c>
      <c r="D18" s="8">
        <v>26.92</v>
      </c>
      <c r="E18" s="60">
        <v>0</v>
      </c>
      <c r="F18" s="59">
        <v>38.94</v>
      </c>
      <c r="G18" s="60">
        <v>0</v>
      </c>
      <c r="H18" s="8">
        <v>31.09</v>
      </c>
      <c r="I18" s="59">
        <v>75.239999999999995</v>
      </c>
      <c r="J18" s="81">
        <v>34.83</v>
      </c>
      <c r="K18" s="81">
        <v>41.83</v>
      </c>
      <c r="L18" s="81">
        <v>31.53</v>
      </c>
      <c r="M18" s="81">
        <v>45.3</v>
      </c>
      <c r="N18" s="81">
        <v>48.64</v>
      </c>
      <c r="O18" s="81">
        <v>0</v>
      </c>
      <c r="P18" s="81">
        <v>31.61</v>
      </c>
      <c r="U18" s="104"/>
      <c r="V18" s="85" t="s">
        <v>106</v>
      </c>
      <c r="W18" s="113">
        <v>7.71</v>
      </c>
      <c r="X18" s="113">
        <v>10.77</v>
      </c>
      <c r="Y18" s="115">
        <f t="shared" si="0"/>
        <v>3.0599999999999996</v>
      </c>
      <c r="Z18" s="14">
        <v>9.23</v>
      </c>
      <c r="AA18" s="14">
        <v>14.39</v>
      </c>
      <c r="AB18" s="15">
        <f t="shared" si="3"/>
        <v>5.16</v>
      </c>
      <c r="AC18" s="14">
        <v>0</v>
      </c>
      <c r="AD18" s="14">
        <v>0</v>
      </c>
      <c r="AE18" s="15">
        <v>0</v>
      </c>
      <c r="AF18" s="14">
        <v>0</v>
      </c>
      <c r="AG18" s="14">
        <v>0</v>
      </c>
      <c r="AH18" s="15">
        <v>0</v>
      </c>
      <c r="AI18" s="113">
        <v>0</v>
      </c>
      <c r="AJ18" s="113">
        <v>0</v>
      </c>
      <c r="AK18" s="16">
        <f t="shared" si="1"/>
        <v>0</v>
      </c>
      <c r="AL18" s="129">
        <v>3.0599999999999996</v>
      </c>
      <c r="AM18" s="65">
        <v>5.16</v>
      </c>
      <c r="AN18" s="68">
        <v>0</v>
      </c>
      <c r="AO18" s="68">
        <v>0</v>
      </c>
      <c r="AP18" s="76">
        <v>0</v>
      </c>
    </row>
    <row r="19" spans="1:42" ht="17.25" customHeight="1" x14ac:dyDescent="0.5">
      <c r="A19" s="196"/>
      <c r="B19" s="11" t="s">
        <v>20</v>
      </c>
      <c r="C19" s="16">
        <f>C18-C17</f>
        <v>8.9499999999999957</v>
      </c>
      <c r="D19" s="16">
        <f t="shared" ref="D19:P19" si="9">D18-D17</f>
        <v>1.8100000000000023</v>
      </c>
      <c r="E19" s="16">
        <f t="shared" si="9"/>
        <v>0</v>
      </c>
      <c r="F19" s="16">
        <f t="shared" si="9"/>
        <v>18.299999999999997</v>
      </c>
      <c r="G19" s="16">
        <f t="shared" si="9"/>
        <v>0</v>
      </c>
      <c r="H19" s="16">
        <f t="shared" si="9"/>
        <v>6.1000000000000014</v>
      </c>
      <c r="I19" s="16">
        <f t="shared" si="9"/>
        <v>9.9699999999999989</v>
      </c>
      <c r="J19" s="16">
        <f t="shared" si="9"/>
        <v>7.0399999999999991</v>
      </c>
      <c r="K19" s="16">
        <f t="shared" si="9"/>
        <v>9.1700000000000017</v>
      </c>
      <c r="L19" s="16">
        <f t="shared" si="9"/>
        <v>6.1900000000000013</v>
      </c>
      <c r="M19" s="16">
        <f t="shared" si="9"/>
        <v>12.399999999999999</v>
      </c>
      <c r="N19" s="16">
        <f t="shared" si="9"/>
        <v>15.219999999999999</v>
      </c>
      <c r="O19" s="16">
        <f t="shared" si="9"/>
        <v>0</v>
      </c>
      <c r="P19" s="16">
        <f t="shared" si="9"/>
        <v>8.4499999999999993</v>
      </c>
      <c r="U19" s="104"/>
      <c r="V19" s="85" t="s">
        <v>108</v>
      </c>
      <c r="W19" s="86">
        <v>0</v>
      </c>
      <c r="X19" s="86">
        <v>0</v>
      </c>
      <c r="Y19" s="15">
        <v>0</v>
      </c>
      <c r="Z19" s="86">
        <v>0</v>
      </c>
      <c r="AA19" s="86">
        <v>0</v>
      </c>
      <c r="AB19" s="15">
        <v>0</v>
      </c>
      <c r="AC19" s="86">
        <v>0</v>
      </c>
      <c r="AD19" s="86">
        <v>0</v>
      </c>
      <c r="AE19" s="15">
        <v>0</v>
      </c>
      <c r="AF19" s="86">
        <v>0</v>
      </c>
      <c r="AG19" s="86">
        <v>0</v>
      </c>
      <c r="AH19" s="15">
        <v>0</v>
      </c>
      <c r="AI19" s="113">
        <v>23.16</v>
      </c>
      <c r="AJ19" s="113">
        <v>31.61</v>
      </c>
      <c r="AK19" s="16">
        <f t="shared" si="1"/>
        <v>8.4499999999999993</v>
      </c>
      <c r="AL19" s="68">
        <v>0</v>
      </c>
      <c r="AM19" s="68">
        <v>0</v>
      </c>
      <c r="AN19" s="68">
        <v>0</v>
      </c>
      <c r="AO19" s="68">
        <v>0</v>
      </c>
      <c r="AP19" s="75">
        <v>8.4499999999999993</v>
      </c>
    </row>
    <row r="20" spans="1:42" ht="19.5" customHeight="1" x14ac:dyDescent="0.5">
      <c r="A20" s="194" t="s">
        <v>14</v>
      </c>
      <c r="B20" s="79" t="s">
        <v>15</v>
      </c>
      <c r="C20" s="82">
        <v>0</v>
      </c>
      <c r="D20" s="83">
        <v>5.8900000000000006</v>
      </c>
      <c r="E20" s="83">
        <v>3.3900000000000006</v>
      </c>
      <c r="F20" s="83">
        <v>7.32</v>
      </c>
      <c r="G20" s="82">
        <v>1.5100000000000016</v>
      </c>
      <c r="H20" s="84">
        <v>-2.6099999999999994</v>
      </c>
      <c r="I20" s="82">
        <v>1.1000000000000014</v>
      </c>
      <c r="J20" s="82">
        <v>2.009999999999998</v>
      </c>
      <c r="K20" s="83">
        <v>12.96</v>
      </c>
      <c r="L20" s="83">
        <v>3.25</v>
      </c>
      <c r="M20" s="83">
        <v>8.3399999999999963</v>
      </c>
      <c r="N20" s="82">
        <v>2.7899999999999991</v>
      </c>
      <c r="O20" s="83">
        <v>3.0599999999999996</v>
      </c>
      <c r="P20" s="68">
        <v>0</v>
      </c>
      <c r="V20" s="99" t="s">
        <v>161</v>
      </c>
    </row>
    <row r="21" spans="1:42" ht="20.100000000000001" customHeight="1" x14ac:dyDescent="0.5">
      <c r="A21" s="195"/>
      <c r="B21" s="79" t="s">
        <v>16</v>
      </c>
      <c r="C21" s="68">
        <v>1.2100000000000009</v>
      </c>
      <c r="D21" s="65">
        <v>5.6900000000000048</v>
      </c>
      <c r="E21" s="68">
        <v>0</v>
      </c>
      <c r="F21" s="87">
        <v>-7.3900000000000006</v>
      </c>
      <c r="G21" s="65">
        <v>5.68</v>
      </c>
      <c r="H21" s="68">
        <v>1.9999999999999574E-2</v>
      </c>
      <c r="I21" s="65">
        <v>7.720000000000006</v>
      </c>
      <c r="J21" s="65">
        <v>7.7199999999999989</v>
      </c>
      <c r="K21" s="65">
        <v>8.7199999999999918</v>
      </c>
      <c r="L21" s="65">
        <v>6.5499999999999972</v>
      </c>
      <c r="M21" s="65">
        <v>7.870000000000001</v>
      </c>
      <c r="N21" s="65">
        <v>5.4700000000000024</v>
      </c>
      <c r="O21" s="65">
        <v>5.16</v>
      </c>
      <c r="P21" s="68">
        <v>0</v>
      </c>
      <c r="V21" s="23"/>
      <c r="W21" s="4" t="s">
        <v>21</v>
      </c>
      <c r="X21" s="4"/>
      <c r="Y21" s="4"/>
      <c r="Z21" s="4"/>
      <c r="AA21"/>
      <c r="AB21"/>
      <c r="AC21"/>
      <c r="AD21"/>
      <c r="AE21"/>
      <c r="AF21" s="19"/>
      <c r="AG21" s="4" t="s">
        <v>22</v>
      </c>
      <c r="AH21"/>
      <c r="AI21"/>
      <c r="AJ21"/>
      <c r="AK21"/>
      <c r="AL21"/>
      <c r="AM21"/>
      <c r="AN21"/>
      <c r="AO21"/>
      <c r="AP21"/>
    </row>
    <row r="22" spans="1:42" ht="20.100000000000001" customHeight="1" x14ac:dyDescent="0.5">
      <c r="A22" s="195"/>
      <c r="B22" s="79" t="s">
        <v>17</v>
      </c>
      <c r="C22" s="65">
        <v>11.049999999999997</v>
      </c>
      <c r="D22" s="65">
        <v>7.6400000000000006</v>
      </c>
      <c r="E22" s="68">
        <v>0</v>
      </c>
      <c r="F22" s="65">
        <v>10.079999999999998</v>
      </c>
      <c r="G22" s="65">
        <v>5.5999999999999979</v>
      </c>
      <c r="H22" s="68">
        <v>1.3299999999999983</v>
      </c>
      <c r="I22" s="65">
        <v>14.850000000000009</v>
      </c>
      <c r="J22" s="65">
        <v>13.159999999999997</v>
      </c>
      <c r="K22" s="65">
        <v>10.229999999999997</v>
      </c>
      <c r="L22" s="65">
        <v>13.399999999999999</v>
      </c>
      <c r="M22" s="65">
        <v>4.0399999999999991</v>
      </c>
      <c r="N22" s="65">
        <v>9.629999999999999</v>
      </c>
      <c r="O22" s="68">
        <v>0</v>
      </c>
      <c r="P22" s="68">
        <v>0</v>
      </c>
      <c r="V22" s="20"/>
      <c r="W22" s="4" t="s">
        <v>23</v>
      </c>
      <c r="X22" s="4"/>
      <c r="Y22" s="4"/>
      <c r="Z22" s="4"/>
      <c r="AA22"/>
      <c r="AB22"/>
      <c r="AC22"/>
      <c r="AD22"/>
      <c r="AE22"/>
      <c r="AF22" s="21"/>
      <c r="AG22" s="4" t="s">
        <v>24</v>
      </c>
      <c r="AH22"/>
      <c r="AI22"/>
      <c r="AJ22"/>
      <c r="AK22"/>
      <c r="AL22"/>
      <c r="AM22"/>
      <c r="AN22"/>
      <c r="AO22"/>
      <c r="AP22"/>
    </row>
    <row r="23" spans="1:42" ht="12" customHeight="1" x14ac:dyDescent="0.5">
      <c r="A23" s="195"/>
      <c r="B23" s="79" t="s">
        <v>18</v>
      </c>
      <c r="C23" s="65">
        <v>8.93</v>
      </c>
      <c r="D23" s="65">
        <v>10.57</v>
      </c>
      <c r="E23" s="68">
        <v>0</v>
      </c>
      <c r="F23" s="65">
        <v>17.39</v>
      </c>
      <c r="G23" s="68">
        <v>2.370000000000001</v>
      </c>
      <c r="H23" s="65">
        <v>8.6300000000000026</v>
      </c>
      <c r="I23" s="65">
        <v>9.0600000000000023</v>
      </c>
      <c r="J23" s="65">
        <v>6.639999999999997</v>
      </c>
      <c r="K23" s="65">
        <v>10.830000000000002</v>
      </c>
      <c r="L23" s="65">
        <v>8.2799999999999976</v>
      </c>
      <c r="M23" s="65">
        <v>12.46</v>
      </c>
      <c r="N23" s="65">
        <v>6.9499999999999993</v>
      </c>
      <c r="O23" s="68">
        <v>0</v>
      </c>
      <c r="P23" s="68">
        <v>0</v>
      </c>
      <c r="V23" s="24"/>
      <c r="W23" s="4"/>
      <c r="X23" s="4"/>
      <c r="Y23" s="4"/>
      <c r="Z23" s="4"/>
      <c r="AA23"/>
      <c r="AB23"/>
      <c r="AC23"/>
      <c r="AD23"/>
      <c r="AE23"/>
      <c r="AF23" s="48"/>
      <c r="AG23" s="4"/>
      <c r="AH23"/>
      <c r="AI23"/>
      <c r="AJ23"/>
      <c r="AK23"/>
      <c r="AL23"/>
      <c r="AM23"/>
      <c r="AN23"/>
      <c r="AO23"/>
      <c r="AP23"/>
    </row>
    <row r="24" spans="1:42" ht="20.100000000000001" customHeight="1" x14ac:dyDescent="0.5">
      <c r="A24" s="195"/>
      <c r="B24" s="79" t="s">
        <v>19</v>
      </c>
      <c r="C24" s="75">
        <v>8.9499999999999957</v>
      </c>
      <c r="D24" s="76">
        <v>1.8100000000000023</v>
      </c>
      <c r="E24" s="76">
        <v>0</v>
      </c>
      <c r="F24" s="75">
        <v>18.299999999999997</v>
      </c>
      <c r="G24" s="76">
        <v>0</v>
      </c>
      <c r="H24" s="75">
        <v>6.1000000000000014</v>
      </c>
      <c r="I24" s="75">
        <v>9.9699999999999989</v>
      </c>
      <c r="J24" s="75">
        <v>7.0399999999999991</v>
      </c>
      <c r="K24" s="75">
        <v>9.1700000000000017</v>
      </c>
      <c r="L24" s="75">
        <v>6.1900000000000013</v>
      </c>
      <c r="M24" s="75">
        <v>12.399999999999999</v>
      </c>
      <c r="N24" s="75">
        <v>15.219999999999999</v>
      </c>
      <c r="O24" s="76">
        <v>0</v>
      </c>
      <c r="P24" s="75">
        <v>8.4499999999999993</v>
      </c>
      <c r="V24" s="121" t="s">
        <v>143</v>
      </c>
      <c r="W24" s="121"/>
      <c r="X24" s="121"/>
      <c r="Y24" s="121"/>
      <c r="Z24" s="29"/>
      <c r="AA24" s="49" t="s">
        <v>138</v>
      </c>
      <c r="AB24" s="29"/>
      <c r="AC24"/>
      <c r="AD24"/>
      <c r="AE24"/>
      <c r="AF24"/>
      <c r="AG24"/>
      <c r="AH24"/>
      <c r="AI24" s="29" t="s">
        <v>33</v>
      </c>
      <c r="AJ24" s="122" t="s">
        <v>77</v>
      </c>
      <c r="AK24" s="4"/>
      <c r="AL24"/>
      <c r="AM24"/>
      <c r="AN24"/>
      <c r="AO24"/>
      <c r="AP24"/>
    </row>
    <row r="25" spans="1:42" ht="20.100000000000001" customHeight="1" x14ac:dyDescent="0.5">
      <c r="A25" s="195"/>
      <c r="B25" s="79"/>
      <c r="C25" s="65"/>
      <c r="D25" s="65"/>
      <c r="E25" s="68"/>
      <c r="F25" s="65"/>
      <c r="G25" s="65"/>
      <c r="H25" s="68"/>
      <c r="I25" s="65"/>
      <c r="J25" s="65"/>
      <c r="K25" s="65"/>
      <c r="L25" s="65"/>
      <c r="M25" s="65"/>
      <c r="N25" s="65"/>
      <c r="O25" s="68"/>
      <c r="P25" s="68"/>
      <c r="V25" s="4" t="s">
        <v>144</v>
      </c>
      <c r="W25" s="4"/>
      <c r="X25" s="26"/>
      <c r="Y25" s="26"/>
      <c r="Z25" s="29"/>
      <c r="AA25" s="49" t="s">
        <v>138</v>
      </c>
      <c r="AB25" s="29"/>
      <c r="AC25"/>
      <c r="AD25"/>
      <c r="AE25"/>
      <c r="AF25"/>
      <c r="AG25"/>
      <c r="AH25"/>
      <c r="AI25" s="29" t="s">
        <v>33</v>
      </c>
      <c r="AJ25" s="122" t="s">
        <v>77</v>
      </c>
      <c r="AK25" s="4"/>
      <c r="AL25"/>
      <c r="AM25"/>
      <c r="AN25"/>
      <c r="AO25"/>
      <c r="AP25"/>
    </row>
    <row r="26" spans="1:42" ht="20.100000000000001" customHeight="1" x14ac:dyDescent="0.5">
      <c r="A26" s="195"/>
      <c r="B26" s="79"/>
      <c r="C26" s="65"/>
      <c r="D26" s="65"/>
      <c r="E26" s="68"/>
      <c r="F26" s="65"/>
      <c r="G26" s="65"/>
      <c r="H26" s="68"/>
      <c r="I26" s="65"/>
      <c r="J26" s="65"/>
      <c r="K26" s="65"/>
      <c r="L26" s="65"/>
      <c r="M26" s="65"/>
      <c r="N26" s="65"/>
      <c r="O26" s="68"/>
      <c r="P26" s="68"/>
      <c r="V26" s="4" t="s">
        <v>145</v>
      </c>
      <c r="W26" s="4"/>
      <c r="X26" s="26"/>
      <c r="Y26" s="26"/>
      <c r="Z26" s="29"/>
      <c r="AA26" s="49" t="s">
        <v>139</v>
      </c>
      <c r="AB26" s="29"/>
      <c r="AC26"/>
      <c r="AD26"/>
      <c r="AE26"/>
      <c r="AF26"/>
      <c r="AG26"/>
      <c r="AH26"/>
      <c r="AI26" s="29" t="s">
        <v>33</v>
      </c>
      <c r="AJ26" s="122" t="s">
        <v>77</v>
      </c>
      <c r="AK26" s="4"/>
      <c r="AL26"/>
      <c r="AM26"/>
      <c r="AN26"/>
      <c r="AO26"/>
      <c r="AP26"/>
    </row>
    <row r="27" spans="1:42" ht="20.100000000000001" customHeight="1" x14ac:dyDescent="0.5">
      <c r="A27" s="195"/>
      <c r="B27" s="79"/>
      <c r="C27" s="65"/>
      <c r="D27" s="65"/>
      <c r="E27" s="68"/>
      <c r="F27" s="65"/>
      <c r="G27" s="65"/>
      <c r="H27" s="68"/>
      <c r="I27" s="65"/>
      <c r="J27" s="65"/>
      <c r="K27" s="65"/>
      <c r="L27" s="65"/>
      <c r="M27" s="65"/>
      <c r="N27" s="65"/>
      <c r="O27" s="68"/>
      <c r="P27" s="68"/>
      <c r="V27" s="4" t="s">
        <v>146</v>
      </c>
      <c r="W27" s="4"/>
      <c r="X27" s="26"/>
      <c r="Y27" s="26"/>
      <c r="Z27" s="29"/>
      <c r="AA27" s="49" t="s">
        <v>141</v>
      </c>
      <c r="AB27" s="29"/>
      <c r="AC27"/>
      <c r="AD27"/>
      <c r="AE27"/>
      <c r="AF27"/>
      <c r="AG27"/>
      <c r="AH27"/>
      <c r="AI27" s="29" t="s">
        <v>33</v>
      </c>
      <c r="AJ27" s="122" t="s">
        <v>158</v>
      </c>
      <c r="AK27" s="4"/>
      <c r="AL27"/>
      <c r="AM27"/>
      <c r="AN27"/>
      <c r="AO27"/>
      <c r="AP27"/>
    </row>
    <row r="28" spans="1:42" ht="19.5" customHeight="1" x14ac:dyDescent="0.5">
      <c r="A28" s="195"/>
      <c r="B28" s="79"/>
      <c r="C28" s="65"/>
      <c r="D28" s="65"/>
      <c r="E28" s="68"/>
      <c r="F28" s="65"/>
      <c r="G28" s="68"/>
      <c r="H28" s="65"/>
      <c r="I28" s="65"/>
      <c r="J28" s="65"/>
      <c r="K28" s="65"/>
      <c r="L28" s="65"/>
      <c r="M28" s="65"/>
      <c r="N28" s="65"/>
      <c r="O28" s="68"/>
      <c r="P28" s="68"/>
      <c r="V28" s="121" t="s">
        <v>147</v>
      </c>
      <c r="W28" s="121"/>
      <c r="X28" s="121"/>
      <c r="Y28" s="26"/>
      <c r="Z28" s="29"/>
      <c r="AA28" s="49" t="s">
        <v>140</v>
      </c>
      <c r="AB28" s="29"/>
      <c r="AC28"/>
      <c r="AD28"/>
      <c r="AE28"/>
      <c r="AF28"/>
      <c r="AG28"/>
      <c r="AH28"/>
      <c r="AI28" s="29" t="s">
        <v>142</v>
      </c>
      <c r="AJ28" s="4" t="s">
        <v>157</v>
      </c>
      <c r="AK28" s="4"/>
      <c r="AL28"/>
      <c r="AM28"/>
      <c r="AN28"/>
      <c r="AO28"/>
      <c r="AP28"/>
    </row>
    <row r="29" spans="1:42" ht="21.75" x14ac:dyDescent="0.5">
      <c r="A29" s="3"/>
      <c r="B29" s="3"/>
      <c r="C29" s="27"/>
      <c r="D29" s="27"/>
      <c r="E29" s="27"/>
      <c r="F29" s="27"/>
      <c r="G29" s="27"/>
      <c r="H29" s="27"/>
      <c r="I29" s="41"/>
      <c r="V29" s="4"/>
      <c r="W29" s="4"/>
      <c r="X29" s="26"/>
      <c r="Y29" s="26"/>
      <c r="Z29" s="29"/>
      <c r="AA29" s="49"/>
      <c r="AB29" s="29"/>
      <c r="AC29"/>
      <c r="AD29"/>
      <c r="AE29"/>
      <c r="AF29"/>
      <c r="AG29"/>
      <c r="AH29"/>
      <c r="AI29" s="29"/>
      <c r="AJ29" s="122"/>
      <c r="AK29" s="4"/>
      <c r="AL29"/>
      <c r="AM29"/>
      <c r="AN29"/>
      <c r="AO29"/>
      <c r="AP29"/>
    </row>
    <row r="30" spans="1:42" ht="21.75" x14ac:dyDescent="0.5">
      <c r="A30" s="23"/>
      <c r="B30" s="4" t="s">
        <v>21</v>
      </c>
      <c r="C30" s="4"/>
      <c r="D30" s="4"/>
      <c r="E30" s="4"/>
      <c r="F30" s="4"/>
      <c r="G30" s="3"/>
      <c r="H30" s="3"/>
      <c r="I30" s="24"/>
      <c r="V30" s="4"/>
      <c r="W30" s="4"/>
      <c r="X30" s="26"/>
      <c r="Y30" s="26"/>
      <c r="Z30" s="29"/>
      <c r="AA30" s="49"/>
      <c r="AB30" s="29"/>
      <c r="AC30"/>
      <c r="AD30"/>
      <c r="AE30"/>
      <c r="AF30"/>
      <c r="AG30"/>
      <c r="AH30"/>
      <c r="AI30" s="29"/>
      <c r="AJ30" s="122"/>
      <c r="AK30" s="4"/>
      <c r="AL30"/>
      <c r="AM30"/>
      <c r="AN30"/>
      <c r="AO30"/>
      <c r="AP30"/>
    </row>
    <row r="31" spans="1:42" ht="21.75" x14ac:dyDescent="0.5">
      <c r="A31" s="19"/>
      <c r="B31" s="4" t="s">
        <v>22</v>
      </c>
      <c r="C31" s="4"/>
      <c r="D31" s="4"/>
      <c r="E31" s="4"/>
      <c r="F31" s="4"/>
      <c r="G31" s="3"/>
      <c r="H31" s="3"/>
      <c r="I31" s="24"/>
      <c r="V31" s="4"/>
      <c r="W31" s="4"/>
      <c r="X31" s="26"/>
      <c r="Y31" s="26"/>
      <c r="Z31" s="29"/>
      <c r="AA31" s="49"/>
      <c r="AB31" s="29"/>
      <c r="AC31"/>
      <c r="AD31"/>
      <c r="AE31"/>
      <c r="AF31"/>
      <c r="AG31"/>
      <c r="AH31"/>
      <c r="AI31" s="29"/>
      <c r="AJ31" s="122"/>
      <c r="AK31" s="4"/>
      <c r="AL31"/>
      <c r="AM31"/>
      <c r="AN31"/>
      <c r="AO31"/>
      <c r="AP31"/>
    </row>
    <row r="32" spans="1:42" ht="21.75" x14ac:dyDescent="0.5">
      <c r="A32" s="20"/>
      <c r="B32" s="4" t="s">
        <v>23</v>
      </c>
      <c r="C32" s="4"/>
      <c r="D32" s="4"/>
      <c r="E32" s="4"/>
      <c r="F32" s="4"/>
      <c r="G32" s="3"/>
      <c r="H32" s="3"/>
      <c r="I32" s="24"/>
      <c r="V32" s="121"/>
      <c r="W32" s="121"/>
      <c r="X32" s="121"/>
      <c r="Y32" s="26"/>
      <c r="Z32" s="29"/>
      <c r="AA32" s="49"/>
      <c r="AB32" s="29"/>
      <c r="AC32"/>
      <c r="AD32"/>
      <c r="AE32"/>
      <c r="AF32"/>
      <c r="AG32"/>
      <c r="AH32"/>
      <c r="AI32" s="29"/>
      <c r="AJ32" s="4"/>
      <c r="AK32" s="4"/>
      <c r="AL32"/>
      <c r="AM32"/>
      <c r="AN32"/>
      <c r="AO32"/>
      <c r="AP32"/>
    </row>
    <row r="33" spans="1:9" ht="21.75" x14ac:dyDescent="0.5">
      <c r="A33" s="21"/>
      <c r="B33" s="4" t="s">
        <v>24</v>
      </c>
      <c r="C33" s="4"/>
      <c r="D33" s="4"/>
      <c r="E33" s="4"/>
      <c r="F33" s="4"/>
      <c r="G33" s="3"/>
      <c r="H33" s="3"/>
      <c r="I33" s="24"/>
    </row>
    <row r="34" spans="1:9" ht="23.25" x14ac:dyDescent="0.55000000000000004">
      <c r="A34" s="3"/>
      <c r="B34" s="24"/>
      <c r="C34" s="5"/>
      <c r="D34" s="3"/>
      <c r="E34" s="3"/>
      <c r="F34" s="3"/>
      <c r="G34" s="3"/>
      <c r="H34" s="3"/>
      <c r="I34" s="24"/>
    </row>
    <row r="35" spans="1:9" ht="21.75" x14ac:dyDescent="0.5">
      <c r="A35" s="197" t="s">
        <v>28</v>
      </c>
      <c r="B35" s="197"/>
      <c r="C35" s="197"/>
      <c r="D35" s="197"/>
      <c r="E35" s="29"/>
      <c r="F35" s="29" t="s">
        <v>33</v>
      </c>
      <c r="G35" s="4"/>
      <c r="H35" s="4"/>
      <c r="I35" s="42"/>
    </row>
    <row r="36" spans="1:9" ht="21.75" x14ac:dyDescent="0.5">
      <c r="A36" s="4" t="s">
        <v>29</v>
      </c>
      <c r="B36" s="4"/>
      <c r="C36" s="26"/>
      <c r="D36" s="26"/>
      <c r="E36" s="26"/>
      <c r="F36" s="29" t="s">
        <v>33</v>
      </c>
      <c r="G36" s="26"/>
      <c r="H36" s="26"/>
      <c r="I36" s="43"/>
    </row>
    <row r="37" spans="1:9" ht="21.75" x14ac:dyDescent="0.5">
      <c r="A37" s="4" t="s">
        <v>30</v>
      </c>
      <c r="B37" s="4"/>
      <c r="C37" s="26"/>
      <c r="D37" s="26"/>
      <c r="E37" s="26"/>
      <c r="F37" s="29" t="s">
        <v>33</v>
      </c>
      <c r="G37" s="26"/>
      <c r="H37" s="26"/>
      <c r="I37" s="43"/>
    </row>
    <row r="38" spans="1:9" ht="21.75" x14ac:dyDescent="0.5">
      <c r="A38" s="4" t="s">
        <v>31</v>
      </c>
      <c r="B38" s="4"/>
      <c r="C38" s="26"/>
      <c r="D38" s="26"/>
      <c r="E38" s="26"/>
      <c r="F38" s="29" t="s">
        <v>33</v>
      </c>
      <c r="G38" s="26"/>
      <c r="H38" s="26"/>
      <c r="I38" s="43"/>
    </row>
    <row r="39" spans="1:9" ht="21.75" x14ac:dyDescent="0.5">
      <c r="A39" s="197" t="s">
        <v>32</v>
      </c>
      <c r="B39" s="197"/>
      <c r="C39" s="197"/>
      <c r="D39" s="26"/>
      <c r="E39" s="26"/>
      <c r="F39" s="29" t="s">
        <v>34</v>
      </c>
      <c r="G39" s="29"/>
      <c r="H39" s="26"/>
      <c r="I39" s="43"/>
    </row>
    <row r="62" spans="1:16" ht="21.75" x14ac:dyDescent="0.2">
      <c r="A62" s="58" t="s">
        <v>47</v>
      </c>
      <c r="B62" s="58"/>
      <c r="C62" s="58"/>
      <c r="D62" s="58"/>
      <c r="E62" s="58"/>
      <c r="F62" s="58"/>
      <c r="G62" s="58"/>
      <c r="H62" s="58"/>
      <c r="I62" s="58"/>
    </row>
    <row r="63" spans="1:16" ht="21.75" x14ac:dyDescent="0.2">
      <c r="A63" s="201" t="s">
        <v>39</v>
      </c>
      <c r="B63" s="201"/>
      <c r="C63" s="201"/>
      <c r="D63" s="201"/>
      <c r="E63" s="201"/>
      <c r="F63" s="201"/>
      <c r="G63" s="201"/>
      <c r="H63" s="201"/>
      <c r="I63" s="201"/>
    </row>
    <row r="64" spans="1:16" ht="21.75" x14ac:dyDescent="0.2">
      <c r="A64" s="183" t="s">
        <v>135</v>
      </c>
      <c r="B64" s="183"/>
      <c r="C64" s="183"/>
      <c r="D64" s="183"/>
      <c r="E64" s="183"/>
      <c r="F64" s="183"/>
      <c r="G64" s="183"/>
      <c r="H64" s="183"/>
      <c r="I64" s="183"/>
      <c r="J64" s="97"/>
      <c r="K64" s="97"/>
      <c r="L64" s="97"/>
      <c r="M64" s="97"/>
      <c r="N64" s="97"/>
      <c r="O64" s="97"/>
      <c r="P64" s="97"/>
    </row>
    <row r="65" spans="1:16" ht="21.75" x14ac:dyDescent="0.5">
      <c r="A65" s="98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ht="21.75" x14ac:dyDescent="0.2">
      <c r="A66" s="202" t="s">
        <v>40</v>
      </c>
      <c r="B66" s="204" t="s">
        <v>8</v>
      </c>
      <c r="C66" s="205"/>
      <c r="D66" s="206"/>
      <c r="E66" s="204" t="s">
        <v>9</v>
      </c>
      <c r="F66" s="205"/>
      <c r="G66" s="206"/>
      <c r="H66" s="204" t="s">
        <v>10</v>
      </c>
      <c r="I66" s="205"/>
      <c r="J66" s="206"/>
      <c r="K66" s="204" t="s">
        <v>11</v>
      </c>
      <c r="L66" s="205"/>
      <c r="M66" s="206"/>
      <c r="N66" s="204" t="s">
        <v>12</v>
      </c>
      <c r="O66" s="205"/>
      <c r="P66" s="206"/>
    </row>
    <row r="67" spans="1:16" ht="43.5" x14ac:dyDescent="0.5">
      <c r="A67" s="203"/>
      <c r="B67" s="92" t="s">
        <v>46</v>
      </c>
      <c r="C67" s="92" t="s">
        <v>137</v>
      </c>
      <c r="D67" s="93" t="s">
        <v>20</v>
      </c>
      <c r="E67" s="92" t="s">
        <v>46</v>
      </c>
      <c r="F67" s="92" t="s">
        <v>137</v>
      </c>
      <c r="G67" s="93" t="s">
        <v>20</v>
      </c>
      <c r="H67" s="92" t="s">
        <v>46</v>
      </c>
      <c r="I67" s="92" t="s">
        <v>137</v>
      </c>
      <c r="J67" s="93" t="s">
        <v>20</v>
      </c>
      <c r="K67" s="92" t="s">
        <v>46</v>
      </c>
      <c r="L67" s="92" t="s">
        <v>137</v>
      </c>
      <c r="M67" s="93" t="s">
        <v>20</v>
      </c>
      <c r="N67" s="92" t="s">
        <v>46</v>
      </c>
      <c r="O67" s="92" t="s">
        <v>137</v>
      </c>
      <c r="P67" s="93" t="s">
        <v>20</v>
      </c>
    </row>
    <row r="68" spans="1:16" ht="23.25" x14ac:dyDescent="0.5">
      <c r="A68" s="85" t="s">
        <v>95</v>
      </c>
      <c r="B68" s="81">
        <v>0</v>
      </c>
      <c r="C68" s="8">
        <v>0</v>
      </c>
      <c r="D68" s="12">
        <f t="shared" ref="D68:D80" si="10">C68-B68</f>
        <v>0</v>
      </c>
      <c r="E68" s="14">
        <v>33.08</v>
      </c>
      <c r="F68" s="14">
        <v>34.29</v>
      </c>
      <c r="G68" s="15">
        <f>F68-E68</f>
        <v>1.2100000000000009</v>
      </c>
      <c r="H68" s="14">
        <v>29.61</v>
      </c>
      <c r="I68" s="14">
        <v>40.659999999999997</v>
      </c>
      <c r="J68" s="15">
        <f>I68-H68</f>
        <v>11.049999999999997</v>
      </c>
      <c r="K68" s="14">
        <v>17.39</v>
      </c>
      <c r="L68" s="14">
        <v>26.32</v>
      </c>
      <c r="M68" s="15">
        <f>L68-K68</f>
        <v>8.93</v>
      </c>
      <c r="N68" s="8">
        <v>24.46</v>
      </c>
      <c r="O68" s="8">
        <v>33.409999999999997</v>
      </c>
      <c r="P68" s="16">
        <f t="shared" ref="P68:P81" si="11">O68-N68</f>
        <v>8.9499999999999957</v>
      </c>
    </row>
    <row r="69" spans="1:16" ht="23.25" x14ac:dyDescent="0.5">
      <c r="A69" s="85" t="s">
        <v>96</v>
      </c>
      <c r="B69" s="8">
        <v>24.18</v>
      </c>
      <c r="C69" s="8">
        <v>30.07</v>
      </c>
      <c r="D69" s="12">
        <f t="shared" si="10"/>
        <v>5.8900000000000006</v>
      </c>
      <c r="E69" s="14">
        <v>32.9</v>
      </c>
      <c r="F69" s="14">
        <v>38.590000000000003</v>
      </c>
      <c r="G69" s="15">
        <f>F69-E69</f>
        <v>5.6900000000000048</v>
      </c>
      <c r="H69" s="14">
        <v>13.66</v>
      </c>
      <c r="I69" s="14">
        <v>21.3</v>
      </c>
      <c r="J69" s="15">
        <f>I69-H69</f>
        <v>7.6400000000000006</v>
      </c>
      <c r="K69" s="14">
        <v>28.82</v>
      </c>
      <c r="L69" s="14">
        <v>39.39</v>
      </c>
      <c r="M69" s="15">
        <f>L69-K69</f>
        <v>10.57</v>
      </c>
      <c r="N69" s="8">
        <v>25.11</v>
      </c>
      <c r="O69" s="8">
        <v>26.92</v>
      </c>
      <c r="P69" s="16">
        <f t="shared" si="11"/>
        <v>1.8100000000000023</v>
      </c>
    </row>
    <row r="70" spans="1:16" ht="23.25" x14ac:dyDescent="0.5">
      <c r="A70" s="85" t="s">
        <v>107</v>
      </c>
      <c r="B70" s="8">
        <v>21.98</v>
      </c>
      <c r="C70" s="8">
        <v>25.37</v>
      </c>
      <c r="D70" s="12">
        <f t="shared" si="10"/>
        <v>3.3900000000000006</v>
      </c>
      <c r="E70" s="14">
        <v>0</v>
      </c>
      <c r="F70" s="14">
        <v>0</v>
      </c>
      <c r="G70" s="15">
        <v>0</v>
      </c>
      <c r="H70" s="14">
        <v>0</v>
      </c>
      <c r="I70" s="14">
        <v>0</v>
      </c>
      <c r="J70" s="15">
        <v>0</v>
      </c>
      <c r="K70" s="14">
        <v>0</v>
      </c>
      <c r="L70" s="14">
        <v>0</v>
      </c>
      <c r="M70" s="15">
        <v>0</v>
      </c>
      <c r="N70" s="60">
        <v>0</v>
      </c>
      <c r="O70" s="60">
        <v>0</v>
      </c>
      <c r="P70" s="16">
        <f t="shared" si="11"/>
        <v>0</v>
      </c>
    </row>
    <row r="71" spans="1:16" ht="23.25" x14ac:dyDescent="0.5">
      <c r="A71" s="85" t="s">
        <v>97</v>
      </c>
      <c r="B71" s="8">
        <v>27.61</v>
      </c>
      <c r="C71" s="8">
        <v>34.93</v>
      </c>
      <c r="D71" s="12">
        <f t="shared" si="10"/>
        <v>7.32</v>
      </c>
      <c r="E71" s="14">
        <v>36.68</v>
      </c>
      <c r="F71" s="14">
        <v>29.29</v>
      </c>
      <c r="G71" s="15">
        <f t="shared" ref="G71:G80" si="12">F71-E71</f>
        <v>-7.3900000000000006</v>
      </c>
      <c r="H71" s="14">
        <v>27.42</v>
      </c>
      <c r="I71" s="14">
        <v>37.5</v>
      </c>
      <c r="J71" s="15">
        <f t="shared" ref="J71:J79" si="13">I71-H71</f>
        <v>10.079999999999998</v>
      </c>
      <c r="K71" s="14">
        <v>41.46</v>
      </c>
      <c r="L71" s="14">
        <v>58.85</v>
      </c>
      <c r="M71" s="15">
        <f t="shared" ref="M71:M79" si="14">L71-K71</f>
        <v>17.39</v>
      </c>
      <c r="N71" s="60">
        <v>20.64</v>
      </c>
      <c r="O71" s="59">
        <v>38.94</v>
      </c>
      <c r="P71" s="16">
        <f t="shared" si="11"/>
        <v>18.299999999999997</v>
      </c>
    </row>
    <row r="72" spans="1:16" ht="23.25" x14ac:dyDescent="0.5">
      <c r="A72" s="85" t="s">
        <v>98</v>
      </c>
      <c r="B72" s="8">
        <v>28.06</v>
      </c>
      <c r="C72" s="8">
        <v>29.57</v>
      </c>
      <c r="D72" s="12">
        <f t="shared" si="10"/>
        <v>1.5100000000000016</v>
      </c>
      <c r="E72" s="14">
        <v>45.76</v>
      </c>
      <c r="F72" s="14">
        <v>51.44</v>
      </c>
      <c r="G72" s="15">
        <f t="shared" si="12"/>
        <v>5.68</v>
      </c>
      <c r="H72" s="14">
        <v>26.84</v>
      </c>
      <c r="I72" s="14">
        <v>32.44</v>
      </c>
      <c r="J72" s="15">
        <f t="shared" si="13"/>
        <v>5.5999999999999979</v>
      </c>
      <c r="K72" s="14">
        <v>18.829999999999998</v>
      </c>
      <c r="L72" s="14">
        <v>21.2</v>
      </c>
      <c r="M72" s="15">
        <f t="shared" si="14"/>
        <v>2.370000000000001</v>
      </c>
      <c r="N72" s="60">
        <v>0</v>
      </c>
      <c r="O72" s="60">
        <v>0</v>
      </c>
      <c r="P72" s="16">
        <f t="shared" si="11"/>
        <v>0</v>
      </c>
    </row>
    <row r="73" spans="1:16" ht="23.25" x14ac:dyDescent="0.5">
      <c r="A73" s="85" t="s">
        <v>99</v>
      </c>
      <c r="B73" s="8">
        <v>41.32</v>
      </c>
      <c r="C73" s="8">
        <v>38.71</v>
      </c>
      <c r="D73" s="12">
        <f t="shared" si="10"/>
        <v>-2.6099999999999994</v>
      </c>
      <c r="E73" s="14">
        <v>20.16</v>
      </c>
      <c r="F73" s="14">
        <v>20.18</v>
      </c>
      <c r="G73" s="15">
        <f t="shared" si="12"/>
        <v>1.9999999999999574E-2</v>
      </c>
      <c r="H73" s="14">
        <v>31</v>
      </c>
      <c r="I73" s="14">
        <v>32.33</v>
      </c>
      <c r="J73" s="15">
        <f t="shared" si="13"/>
        <v>1.3299999999999983</v>
      </c>
      <c r="K73" s="14">
        <v>32.83</v>
      </c>
      <c r="L73" s="14">
        <v>41.46</v>
      </c>
      <c r="M73" s="15">
        <f t="shared" si="14"/>
        <v>8.6300000000000026</v>
      </c>
      <c r="N73" s="8">
        <v>24.99</v>
      </c>
      <c r="O73" s="8">
        <v>31.09</v>
      </c>
      <c r="P73" s="16">
        <f t="shared" si="11"/>
        <v>6.1000000000000014</v>
      </c>
    </row>
    <row r="74" spans="1:16" ht="23.25" x14ac:dyDescent="0.5">
      <c r="A74" s="85" t="s">
        <v>100</v>
      </c>
      <c r="B74" s="59">
        <v>18.829999999999998</v>
      </c>
      <c r="C74" s="59">
        <v>19.93</v>
      </c>
      <c r="D74" s="12">
        <f t="shared" si="10"/>
        <v>1.1000000000000014</v>
      </c>
      <c r="E74" s="14">
        <v>33.549999999999997</v>
      </c>
      <c r="F74" s="14">
        <v>41.27</v>
      </c>
      <c r="G74" s="15">
        <f t="shared" si="12"/>
        <v>7.720000000000006</v>
      </c>
      <c r="H74" s="14">
        <v>52.16</v>
      </c>
      <c r="I74" s="14">
        <v>67.010000000000005</v>
      </c>
      <c r="J74" s="15">
        <f t="shared" si="13"/>
        <v>14.850000000000009</v>
      </c>
      <c r="K74" s="14">
        <v>32.4</v>
      </c>
      <c r="L74" s="14">
        <v>41.46</v>
      </c>
      <c r="M74" s="15">
        <f t="shared" si="14"/>
        <v>9.0600000000000023</v>
      </c>
      <c r="N74" s="59">
        <v>65.27</v>
      </c>
      <c r="O74" s="59">
        <v>75.239999999999995</v>
      </c>
      <c r="P74" s="16">
        <f t="shared" si="11"/>
        <v>9.9699999999999989</v>
      </c>
    </row>
    <row r="75" spans="1:16" ht="23.25" x14ac:dyDescent="0.5">
      <c r="A75" s="85" t="s">
        <v>101</v>
      </c>
      <c r="B75" s="81">
        <v>35.06</v>
      </c>
      <c r="C75" s="81">
        <v>37.07</v>
      </c>
      <c r="D75" s="12">
        <f t="shared" si="10"/>
        <v>2.009999999999998</v>
      </c>
      <c r="E75" s="14">
        <v>43</v>
      </c>
      <c r="F75" s="14">
        <v>50.72</v>
      </c>
      <c r="G75" s="15">
        <f t="shared" si="12"/>
        <v>7.7199999999999989</v>
      </c>
      <c r="H75" s="14">
        <v>41.27</v>
      </c>
      <c r="I75" s="14">
        <v>54.43</v>
      </c>
      <c r="J75" s="15">
        <f t="shared" si="13"/>
        <v>13.159999999999997</v>
      </c>
      <c r="K75" s="14">
        <v>23.85</v>
      </c>
      <c r="L75" s="14">
        <v>30.49</v>
      </c>
      <c r="M75" s="15">
        <f t="shared" si="14"/>
        <v>6.639999999999997</v>
      </c>
      <c r="N75" s="81">
        <v>27.79</v>
      </c>
      <c r="O75" s="81">
        <v>34.83</v>
      </c>
      <c r="P75" s="16">
        <f t="shared" si="11"/>
        <v>7.0399999999999991</v>
      </c>
    </row>
    <row r="76" spans="1:16" ht="23.25" x14ac:dyDescent="0.5">
      <c r="A76" s="85" t="s">
        <v>102</v>
      </c>
      <c r="B76" s="81">
        <v>49.97</v>
      </c>
      <c r="C76" s="81">
        <v>62.93</v>
      </c>
      <c r="D76" s="12">
        <f t="shared" si="10"/>
        <v>12.96</v>
      </c>
      <c r="E76" s="14">
        <v>57.74</v>
      </c>
      <c r="F76" s="14">
        <v>66.459999999999994</v>
      </c>
      <c r="G76" s="15">
        <f t="shared" si="12"/>
        <v>8.7199999999999918</v>
      </c>
      <c r="H76" s="14">
        <v>52.27</v>
      </c>
      <c r="I76" s="14">
        <v>62.5</v>
      </c>
      <c r="J76" s="15">
        <f t="shared" si="13"/>
        <v>10.229999999999997</v>
      </c>
      <c r="K76" s="14">
        <v>27.99</v>
      </c>
      <c r="L76" s="14">
        <v>38.82</v>
      </c>
      <c r="M76" s="15">
        <f t="shared" si="14"/>
        <v>10.830000000000002</v>
      </c>
      <c r="N76" s="81">
        <v>32.659999999999997</v>
      </c>
      <c r="O76" s="81">
        <v>41.83</v>
      </c>
      <c r="P76" s="16">
        <f t="shared" si="11"/>
        <v>9.1700000000000017</v>
      </c>
    </row>
    <row r="77" spans="1:16" ht="23.25" x14ac:dyDescent="0.5">
      <c r="A77" s="85" t="s">
        <v>103</v>
      </c>
      <c r="B77" s="81">
        <v>40.47</v>
      </c>
      <c r="C77" s="81">
        <v>43.72</v>
      </c>
      <c r="D77" s="12">
        <f t="shared" si="10"/>
        <v>3.25</v>
      </c>
      <c r="E77" s="14">
        <v>48.93</v>
      </c>
      <c r="F77" s="14">
        <v>55.48</v>
      </c>
      <c r="G77" s="15">
        <f t="shared" si="12"/>
        <v>6.5499999999999972</v>
      </c>
      <c r="H77" s="14">
        <v>36.380000000000003</v>
      </c>
      <c r="I77" s="14">
        <v>49.78</v>
      </c>
      <c r="J77" s="15">
        <f t="shared" si="13"/>
        <v>13.399999999999999</v>
      </c>
      <c r="K77" s="14">
        <v>30.45</v>
      </c>
      <c r="L77" s="14">
        <v>38.729999999999997</v>
      </c>
      <c r="M77" s="15">
        <f t="shared" si="14"/>
        <v>8.2799999999999976</v>
      </c>
      <c r="N77" s="81">
        <v>25.34</v>
      </c>
      <c r="O77" s="81">
        <v>31.53</v>
      </c>
      <c r="P77" s="16">
        <f t="shared" si="11"/>
        <v>6.1900000000000013</v>
      </c>
    </row>
    <row r="78" spans="1:16" ht="23.25" x14ac:dyDescent="0.5">
      <c r="A78" s="85" t="s">
        <v>104</v>
      </c>
      <c r="B78" s="81">
        <v>43.64</v>
      </c>
      <c r="C78" s="81">
        <v>51.98</v>
      </c>
      <c r="D78" s="12">
        <f t="shared" si="10"/>
        <v>8.3399999999999963</v>
      </c>
      <c r="E78" s="14">
        <v>23.54</v>
      </c>
      <c r="F78" s="14">
        <v>31.41</v>
      </c>
      <c r="G78" s="15">
        <f t="shared" si="12"/>
        <v>7.870000000000001</v>
      </c>
      <c r="H78" s="14">
        <v>11.48</v>
      </c>
      <c r="I78" s="14">
        <v>15.52</v>
      </c>
      <c r="J78" s="15">
        <f t="shared" si="13"/>
        <v>4.0399999999999991</v>
      </c>
      <c r="K78" s="14">
        <v>30.14</v>
      </c>
      <c r="L78" s="14">
        <v>42.6</v>
      </c>
      <c r="M78" s="15">
        <f t="shared" si="14"/>
        <v>12.46</v>
      </c>
      <c r="N78" s="81">
        <v>32.9</v>
      </c>
      <c r="O78" s="81">
        <v>45.3</v>
      </c>
      <c r="P78" s="16">
        <f t="shared" si="11"/>
        <v>12.399999999999999</v>
      </c>
    </row>
    <row r="79" spans="1:16" ht="23.25" x14ac:dyDescent="0.5">
      <c r="A79" s="85" t="s">
        <v>105</v>
      </c>
      <c r="B79" s="81">
        <v>45.75</v>
      </c>
      <c r="C79" s="81">
        <v>48.54</v>
      </c>
      <c r="D79" s="12">
        <f t="shared" si="10"/>
        <v>2.7899999999999991</v>
      </c>
      <c r="E79" s="14">
        <v>27.38</v>
      </c>
      <c r="F79" s="14">
        <v>32.85</v>
      </c>
      <c r="G79" s="15">
        <f t="shared" si="12"/>
        <v>5.4700000000000024</v>
      </c>
      <c r="H79" s="14">
        <v>14.66</v>
      </c>
      <c r="I79" s="14">
        <v>24.29</v>
      </c>
      <c r="J79" s="15">
        <f t="shared" si="13"/>
        <v>9.629999999999999</v>
      </c>
      <c r="K79" s="14">
        <v>8.66</v>
      </c>
      <c r="L79" s="14">
        <v>15.61</v>
      </c>
      <c r="M79" s="15">
        <f t="shared" si="14"/>
        <v>6.9499999999999993</v>
      </c>
      <c r="N79" s="81">
        <v>33.42</v>
      </c>
      <c r="O79" s="81">
        <v>48.64</v>
      </c>
      <c r="P79" s="16">
        <f t="shared" si="11"/>
        <v>15.219999999999999</v>
      </c>
    </row>
    <row r="80" spans="1:16" ht="23.25" x14ac:dyDescent="0.5">
      <c r="A80" s="85" t="s">
        <v>106</v>
      </c>
      <c r="B80" s="81">
        <v>7.71</v>
      </c>
      <c r="C80" s="81">
        <v>10.77</v>
      </c>
      <c r="D80" s="12">
        <f t="shared" si="10"/>
        <v>3.0599999999999996</v>
      </c>
      <c r="E80" s="14">
        <v>9.23</v>
      </c>
      <c r="F80" s="14">
        <v>14.39</v>
      </c>
      <c r="G80" s="15">
        <f t="shared" si="12"/>
        <v>5.16</v>
      </c>
      <c r="H80" s="14">
        <v>0</v>
      </c>
      <c r="I80" s="14">
        <v>0</v>
      </c>
      <c r="J80" s="15">
        <v>0</v>
      </c>
      <c r="K80" s="14">
        <v>0</v>
      </c>
      <c r="L80" s="14">
        <v>0</v>
      </c>
      <c r="M80" s="15">
        <v>0</v>
      </c>
      <c r="N80" s="81">
        <v>0</v>
      </c>
      <c r="O80" s="81">
        <v>0</v>
      </c>
      <c r="P80" s="16">
        <f t="shared" si="11"/>
        <v>0</v>
      </c>
    </row>
    <row r="81" spans="1:16" ht="23.25" x14ac:dyDescent="0.5">
      <c r="A81" s="85" t="s">
        <v>108</v>
      </c>
      <c r="B81" s="86">
        <v>0</v>
      </c>
      <c r="C81" s="86">
        <v>0</v>
      </c>
      <c r="D81" s="15">
        <v>0</v>
      </c>
      <c r="E81" s="86">
        <v>0</v>
      </c>
      <c r="F81" s="86">
        <v>0</v>
      </c>
      <c r="G81" s="15">
        <v>0</v>
      </c>
      <c r="H81" s="86">
        <v>0</v>
      </c>
      <c r="I81" s="86">
        <v>0</v>
      </c>
      <c r="J81" s="15">
        <v>0</v>
      </c>
      <c r="K81" s="86">
        <v>0</v>
      </c>
      <c r="L81" s="86">
        <v>0</v>
      </c>
      <c r="M81" s="15">
        <v>0</v>
      </c>
      <c r="N81" s="81">
        <v>23.16</v>
      </c>
      <c r="O81" s="81">
        <v>31.61</v>
      </c>
      <c r="P81" s="16">
        <f t="shared" si="11"/>
        <v>8.4499999999999993</v>
      </c>
    </row>
  </sheetData>
  <mergeCells count="26">
    <mergeCell ref="A2:I2"/>
    <mergeCell ref="A4:B4"/>
    <mergeCell ref="A5:A7"/>
    <mergeCell ref="A8:A10"/>
    <mergeCell ref="K66:M66"/>
    <mergeCell ref="N66:P66"/>
    <mergeCell ref="AF4:AH4"/>
    <mergeCell ref="AI4:AK4"/>
    <mergeCell ref="A11:A13"/>
    <mergeCell ref="A14:A16"/>
    <mergeCell ref="A17:A19"/>
    <mergeCell ref="A20:A28"/>
    <mergeCell ref="A35:D35"/>
    <mergeCell ref="A39:C39"/>
    <mergeCell ref="A63:I63"/>
    <mergeCell ref="A64:I64"/>
    <mergeCell ref="A66:A67"/>
    <mergeCell ref="B66:D66"/>
    <mergeCell ref="E66:G66"/>
    <mergeCell ref="H66:J66"/>
    <mergeCell ref="AL4:AP4"/>
    <mergeCell ref="V2:AD2"/>
    <mergeCell ref="V4:V5"/>
    <mergeCell ref="W4:Y4"/>
    <mergeCell ref="Z4:AB4"/>
    <mergeCell ref="AC4:AE4"/>
  </mergeCells>
  <pageMargins left="0.7" right="0.7" top="0.75" bottom="0.44916666666666666" header="0.3" footer="0.3"/>
  <pageSetup paperSize="9" scale="88" orientation="landscape" horizontalDpi="0" verticalDpi="0" r:id="rId1"/>
  <rowBreaks count="1" manualBreakCount="1">
    <brk id="28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view="pageLayout" topLeftCell="Q1" zoomScale="80" zoomScaleNormal="100" zoomScalePageLayoutView="80" workbookViewId="0">
      <selection activeCell="U1" sqref="U1:AO28"/>
    </sheetView>
  </sheetViews>
  <sheetFormatPr defaultColWidth="8.875" defaultRowHeight="14.25" x14ac:dyDescent="0.2"/>
  <cols>
    <col min="1" max="1" width="3.625" style="34" customWidth="1"/>
    <col min="2" max="2" width="3.375" style="34" customWidth="1"/>
    <col min="3" max="3" width="11" style="34" customWidth="1"/>
    <col min="4" max="5" width="5.625" style="34" customWidth="1"/>
    <col min="6" max="6" width="5.875" style="34" customWidth="1"/>
    <col min="7" max="8" width="5.625" style="34" customWidth="1"/>
    <col min="9" max="9" width="6" style="34" customWidth="1"/>
    <col min="10" max="11" width="5.625" style="34" customWidth="1"/>
    <col min="12" max="12" width="6" style="34" customWidth="1"/>
    <col min="13" max="14" width="5.625" style="34" customWidth="1"/>
    <col min="15" max="15" width="6" style="34" customWidth="1"/>
    <col min="16" max="16" width="5.625" style="34" customWidth="1"/>
    <col min="17" max="17" width="7.25" style="34" customWidth="1"/>
    <col min="18" max="20" width="8.875" style="34"/>
    <col min="21" max="21" width="8.25" style="34" customWidth="1"/>
    <col min="22" max="36" width="6" style="34" customWidth="1"/>
    <col min="37" max="42" width="4.625" style="34" customWidth="1"/>
    <col min="43" max="16384" width="8.875" style="34"/>
  </cols>
  <sheetData>
    <row r="1" spans="1:42" ht="23.25" customHeight="1" x14ac:dyDescent="0.2">
      <c r="B1" s="58" t="s">
        <v>47</v>
      </c>
      <c r="C1" s="58"/>
      <c r="D1" s="58"/>
      <c r="E1" s="58"/>
      <c r="F1" s="58"/>
      <c r="G1" s="58"/>
      <c r="H1" s="58"/>
      <c r="I1" s="58"/>
      <c r="J1" s="58"/>
      <c r="U1" s="58" t="s">
        <v>152</v>
      </c>
      <c r="V1" s="58"/>
      <c r="W1" s="58"/>
      <c r="X1" s="58"/>
      <c r="Y1" s="58"/>
      <c r="Z1" s="58"/>
      <c r="AA1" s="58"/>
      <c r="AB1" s="58"/>
      <c r="AC1" s="58"/>
    </row>
    <row r="2" spans="1:42" ht="21.75" x14ac:dyDescent="0.2">
      <c r="B2" s="183" t="s">
        <v>109</v>
      </c>
      <c r="C2" s="183"/>
      <c r="D2" s="183"/>
      <c r="E2" s="183"/>
      <c r="F2" s="183"/>
      <c r="G2" s="183"/>
      <c r="H2" s="183"/>
      <c r="I2" s="183"/>
      <c r="J2" s="183"/>
      <c r="U2" s="183" t="s">
        <v>109</v>
      </c>
      <c r="V2" s="183"/>
      <c r="W2" s="183"/>
      <c r="X2" s="183"/>
      <c r="Y2" s="183"/>
      <c r="Z2" s="183"/>
      <c r="AA2" s="183"/>
      <c r="AB2" s="183"/>
      <c r="AC2" s="183"/>
    </row>
    <row r="3" spans="1:42" ht="13.5" customHeight="1" x14ac:dyDescent="0.2">
      <c r="B3" s="33"/>
      <c r="C3" s="33"/>
    </row>
    <row r="4" spans="1:42" ht="17.25" customHeight="1" x14ac:dyDescent="0.2">
      <c r="A4" s="217" t="s">
        <v>40</v>
      </c>
      <c r="B4" s="217"/>
      <c r="C4" s="217"/>
      <c r="D4" s="85" t="s">
        <v>122</v>
      </c>
      <c r="E4" s="85" t="s">
        <v>123</v>
      </c>
      <c r="F4" s="85" t="s">
        <v>124</v>
      </c>
      <c r="G4" s="85" t="s">
        <v>125</v>
      </c>
      <c r="H4" s="85" t="s">
        <v>126</v>
      </c>
      <c r="I4" s="85" t="s">
        <v>127</v>
      </c>
      <c r="J4" s="85" t="s">
        <v>128</v>
      </c>
      <c r="K4" s="85" t="s">
        <v>129</v>
      </c>
      <c r="L4" s="85" t="s">
        <v>130</v>
      </c>
      <c r="M4" s="85" t="s">
        <v>131</v>
      </c>
      <c r="N4" s="85" t="s">
        <v>132</v>
      </c>
      <c r="O4" s="85" t="s">
        <v>133</v>
      </c>
      <c r="P4" s="85" t="s">
        <v>134</v>
      </c>
      <c r="Q4" s="85" t="s">
        <v>108</v>
      </c>
      <c r="U4" s="184" t="s">
        <v>40</v>
      </c>
      <c r="V4" s="182" t="s">
        <v>8</v>
      </c>
      <c r="W4" s="182"/>
      <c r="X4" s="182"/>
      <c r="Y4" s="182" t="s">
        <v>9</v>
      </c>
      <c r="Z4" s="182"/>
      <c r="AA4" s="182"/>
      <c r="AB4" s="182" t="s">
        <v>10</v>
      </c>
      <c r="AC4" s="182"/>
      <c r="AD4" s="182"/>
      <c r="AE4" s="182" t="s">
        <v>11</v>
      </c>
      <c r="AF4" s="182"/>
      <c r="AG4" s="182"/>
      <c r="AH4" s="182" t="s">
        <v>12</v>
      </c>
      <c r="AI4" s="182"/>
      <c r="AJ4" s="182"/>
      <c r="AK4" s="182" t="s">
        <v>14</v>
      </c>
      <c r="AL4" s="182"/>
      <c r="AM4" s="182"/>
      <c r="AN4" s="182"/>
      <c r="AO4" s="182"/>
      <c r="AP4" s="135"/>
    </row>
    <row r="5" spans="1:42" ht="20.85" customHeight="1" x14ac:dyDescent="0.5">
      <c r="A5" s="218" t="s">
        <v>136</v>
      </c>
      <c r="B5" s="214">
        <v>2557</v>
      </c>
      <c r="C5" s="7" t="s">
        <v>6</v>
      </c>
      <c r="D5" s="81">
        <v>32.46</v>
      </c>
      <c r="E5" s="8">
        <v>56.53</v>
      </c>
      <c r="F5" s="8">
        <v>41.27</v>
      </c>
      <c r="G5" s="69">
        <v>0</v>
      </c>
      <c r="H5" s="8">
        <v>35.06</v>
      </c>
      <c r="I5" s="8">
        <v>36.380000000000003</v>
      </c>
      <c r="J5" s="59">
        <v>50.71</v>
      </c>
      <c r="K5" s="81">
        <v>40.93</v>
      </c>
      <c r="L5" s="81">
        <v>30.1</v>
      </c>
      <c r="M5" s="81">
        <v>29.81</v>
      </c>
      <c r="N5" s="81">
        <v>49.49</v>
      </c>
      <c r="O5" s="69">
        <v>0</v>
      </c>
      <c r="P5" s="81">
        <v>38.369999999999997</v>
      </c>
      <c r="Q5" s="69">
        <v>0</v>
      </c>
      <c r="U5" s="184"/>
      <c r="V5" s="105" t="s">
        <v>46</v>
      </c>
      <c r="W5" s="105" t="s">
        <v>137</v>
      </c>
      <c r="X5" s="106" t="s">
        <v>20</v>
      </c>
      <c r="Y5" s="105" t="s">
        <v>46</v>
      </c>
      <c r="Z5" s="105" t="s">
        <v>137</v>
      </c>
      <c r="AA5" s="106" t="s">
        <v>20</v>
      </c>
      <c r="AB5" s="105" t="s">
        <v>46</v>
      </c>
      <c r="AC5" s="105" t="s">
        <v>137</v>
      </c>
      <c r="AD5" s="106" t="s">
        <v>20</v>
      </c>
      <c r="AE5" s="105" t="s">
        <v>46</v>
      </c>
      <c r="AF5" s="105" t="s">
        <v>137</v>
      </c>
      <c r="AG5" s="106" t="s">
        <v>20</v>
      </c>
      <c r="AH5" s="105" t="s">
        <v>46</v>
      </c>
      <c r="AI5" s="105" t="s">
        <v>137</v>
      </c>
      <c r="AJ5" s="106" t="s">
        <v>20</v>
      </c>
      <c r="AK5" s="107">
        <v>2557</v>
      </c>
      <c r="AL5" s="107">
        <v>2558</v>
      </c>
      <c r="AM5" s="107">
        <v>2559</v>
      </c>
      <c r="AN5" s="107">
        <v>2560</v>
      </c>
      <c r="AO5" s="136">
        <v>2561</v>
      </c>
      <c r="AP5" s="140"/>
    </row>
    <row r="6" spans="1:42" s="128" customFormat="1" ht="17.25" customHeight="1" x14ac:dyDescent="0.2">
      <c r="A6" s="218"/>
      <c r="B6" s="215"/>
      <c r="C6" s="117" t="s">
        <v>7</v>
      </c>
      <c r="D6" s="114">
        <v>35.47</v>
      </c>
      <c r="E6" s="114">
        <v>68.45</v>
      </c>
      <c r="F6" s="114">
        <v>48.9</v>
      </c>
      <c r="G6" s="69">
        <v>0</v>
      </c>
      <c r="H6" s="114">
        <v>42.34</v>
      </c>
      <c r="I6" s="114">
        <v>39.54</v>
      </c>
      <c r="J6" s="116">
        <v>58.94</v>
      </c>
      <c r="K6" s="113">
        <v>46.27</v>
      </c>
      <c r="L6" s="113">
        <v>37.51</v>
      </c>
      <c r="M6" s="113">
        <v>33.94</v>
      </c>
      <c r="N6" s="113">
        <v>61.08</v>
      </c>
      <c r="O6" s="69">
        <v>0</v>
      </c>
      <c r="P6" s="113">
        <v>42.28</v>
      </c>
      <c r="Q6" s="69">
        <v>0</v>
      </c>
      <c r="U6" s="132" t="s">
        <v>122</v>
      </c>
      <c r="V6" s="113">
        <v>32.46</v>
      </c>
      <c r="W6" s="114">
        <v>35.47</v>
      </c>
      <c r="X6" s="115">
        <f t="shared" ref="X6:X19" si="0">W6-V6</f>
        <v>3.009999999999998</v>
      </c>
      <c r="Y6" s="14">
        <v>46.46</v>
      </c>
      <c r="Z6" s="14">
        <v>51.46</v>
      </c>
      <c r="AA6" s="15">
        <f t="shared" ref="AA6:AA19" si="1">Z6-Y6</f>
        <v>5</v>
      </c>
      <c r="AB6" s="14">
        <v>42.53</v>
      </c>
      <c r="AC6" s="14">
        <v>51.14</v>
      </c>
      <c r="AD6" s="15">
        <f t="shared" ref="AD6:AD19" si="2">AC6-AB6</f>
        <v>8.61</v>
      </c>
      <c r="AE6" s="14">
        <v>34.61</v>
      </c>
      <c r="AF6" s="14">
        <v>38.44</v>
      </c>
      <c r="AG6" s="15">
        <f t="shared" ref="AG6:AG19" si="3">AF6-AE6</f>
        <v>3.8299999999999983</v>
      </c>
      <c r="AH6" s="114">
        <v>45.82</v>
      </c>
      <c r="AI6" s="114">
        <v>56.5</v>
      </c>
      <c r="AJ6" s="16">
        <f t="shared" ref="AJ6:AJ19" si="4">AI6-AH6</f>
        <v>10.68</v>
      </c>
      <c r="AK6" s="129">
        <v>3.009999999999998</v>
      </c>
      <c r="AL6" s="65">
        <v>5</v>
      </c>
      <c r="AM6" s="65">
        <v>8.61</v>
      </c>
      <c r="AN6" s="65">
        <v>3.8299999999999983</v>
      </c>
      <c r="AO6" s="137">
        <v>10.68</v>
      </c>
      <c r="AP6" s="141"/>
    </row>
    <row r="7" spans="1:42" s="128" customFormat="1" ht="17.25" customHeight="1" x14ac:dyDescent="0.2">
      <c r="A7" s="218"/>
      <c r="B7" s="216"/>
      <c r="C7" s="130" t="s">
        <v>20</v>
      </c>
      <c r="D7" s="115">
        <f>D6-D5</f>
        <v>3.009999999999998</v>
      </c>
      <c r="E7" s="115">
        <f t="shared" ref="E7:Q7" si="5">E6-E5</f>
        <v>11.920000000000002</v>
      </c>
      <c r="F7" s="115">
        <f t="shared" si="5"/>
        <v>7.6299999999999955</v>
      </c>
      <c r="G7" s="115">
        <f t="shared" si="5"/>
        <v>0</v>
      </c>
      <c r="H7" s="115">
        <f t="shared" si="5"/>
        <v>7.2800000000000011</v>
      </c>
      <c r="I7" s="115">
        <f t="shared" si="5"/>
        <v>3.1599999999999966</v>
      </c>
      <c r="J7" s="115">
        <f t="shared" si="5"/>
        <v>8.2299999999999969</v>
      </c>
      <c r="K7" s="115">
        <f t="shared" si="5"/>
        <v>5.3400000000000034</v>
      </c>
      <c r="L7" s="115">
        <f t="shared" si="5"/>
        <v>7.4099999999999966</v>
      </c>
      <c r="M7" s="115">
        <f t="shared" si="5"/>
        <v>4.129999999999999</v>
      </c>
      <c r="N7" s="115">
        <f t="shared" si="5"/>
        <v>11.589999999999996</v>
      </c>
      <c r="O7" s="115">
        <f t="shared" si="5"/>
        <v>0</v>
      </c>
      <c r="P7" s="115">
        <f t="shared" si="5"/>
        <v>3.9100000000000037</v>
      </c>
      <c r="Q7" s="115">
        <f t="shared" si="5"/>
        <v>0</v>
      </c>
      <c r="U7" s="132" t="s">
        <v>123</v>
      </c>
      <c r="V7" s="114">
        <v>56.53</v>
      </c>
      <c r="W7" s="114">
        <v>68.45</v>
      </c>
      <c r="X7" s="115">
        <f t="shared" si="0"/>
        <v>11.920000000000002</v>
      </c>
      <c r="Y7" s="14">
        <v>32.99</v>
      </c>
      <c r="Z7" s="14">
        <v>40.229999999999997</v>
      </c>
      <c r="AA7" s="15">
        <f t="shared" si="1"/>
        <v>7.2399999999999949</v>
      </c>
      <c r="AB7" s="14">
        <v>36.11</v>
      </c>
      <c r="AC7" s="14">
        <v>42.67</v>
      </c>
      <c r="AD7" s="15">
        <f t="shared" si="2"/>
        <v>6.5600000000000023</v>
      </c>
      <c r="AE7" s="14">
        <v>44.26</v>
      </c>
      <c r="AF7" s="14">
        <v>48.29</v>
      </c>
      <c r="AG7" s="15">
        <f t="shared" si="3"/>
        <v>4.0300000000000011</v>
      </c>
      <c r="AH7" s="114">
        <v>37.65</v>
      </c>
      <c r="AI7" s="114">
        <v>53.35</v>
      </c>
      <c r="AJ7" s="16">
        <f t="shared" si="4"/>
        <v>15.700000000000003</v>
      </c>
      <c r="AK7" s="129">
        <v>11.920000000000002</v>
      </c>
      <c r="AL7" s="65">
        <v>7.2399999999999949</v>
      </c>
      <c r="AM7" s="65">
        <v>6.5600000000000023</v>
      </c>
      <c r="AN7" s="65">
        <v>4.0300000000000011</v>
      </c>
      <c r="AO7" s="137">
        <v>15.700000000000003</v>
      </c>
      <c r="AP7" s="141"/>
    </row>
    <row r="8" spans="1:42" s="128" customFormat="1" ht="17.25" customHeight="1" x14ac:dyDescent="0.2">
      <c r="A8" s="218"/>
      <c r="B8" s="214">
        <v>2558</v>
      </c>
      <c r="C8" s="117" t="s">
        <v>6</v>
      </c>
      <c r="D8" s="53">
        <v>46.46</v>
      </c>
      <c r="E8" s="53">
        <v>32.99</v>
      </c>
      <c r="F8" s="53">
        <v>35.840000000000003</v>
      </c>
      <c r="G8" s="53">
        <v>44.43</v>
      </c>
      <c r="H8" s="53">
        <v>39.909999999999997</v>
      </c>
      <c r="I8" s="53">
        <v>34.520000000000003</v>
      </c>
      <c r="J8" s="53">
        <v>36.25</v>
      </c>
      <c r="K8" s="53">
        <v>38.79</v>
      </c>
      <c r="L8" s="53">
        <v>37.46</v>
      </c>
      <c r="M8" s="69">
        <v>0</v>
      </c>
      <c r="N8" s="53">
        <v>36.93</v>
      </c>
      <c r="O8" s="53">
        <v>35.96</v>
      </c>
      <c r="P8" s="69">
        <v>0</v>
      </c>
      <c r="Q8" s="69">
        <v>0</v>
      </c>
      <c r="U8" s="132" t="s">
        <v>124</v>
      </c>
      <c r="V8" s="114">
        <v>41.27</v>
      </c>
      <c r="W8" s="114">
        <v>48.9</v>
      </c>
      <c r="X8" s="115">
        <f t="shared" si="0"/>
        <v>7.6299999999999955</v>
      </c>
      <c r="Y8" s="14">
        <v>35.840000000000003</v>
      </c>
      <c r="Z8" s="14">
        <v>45.05</v>
      </c>
      <c r="AA8" s="15">
        <f t="shared" si="1"/>
        <v>9.2099999999999937</v>
      </c>
      <c r="AB8" s="14">
        <v>38.89</v>
      </c>
      <c r="AC8" s="14">
        <v>41.79</v>
      </c>
      <c r="AD8" s="15">
        <f t="shared" si="2"/>
        <v>2.8999999999999986</v>
      </c>
      <c r="AE8" s="14">
        <v>35.36</v>
      </c>
      <c r="AF8" s="14">
        <v>50.7</v>
      </c>
      <c r="AG8" s="15">
        <f t="shared" si="3"/>
        <v>15.340000000000003</v>
      </c>
      <c r="AH8" s="60">
        <v>36.58</v>
      </c>
      <c r="AI8" s="60">
        <v>55.43</v>
      </c>
      <c r="AJ8" s="16">
        <f t="shared" si="4"/>
        <v>18.850000000000001</v>
      </c>
      <c r="AK8" s="129">
        <v>7.6299999999999955</v>
      </c>
      <c r="AL8" s="65">
        <v>9.2099999999999937</v>
      </c>
      <c r="AM8" s="68">
        <v>2.8999999999999986</v>
      </c>
      <c r="AN8" s="65">
        <v>15.340000000000003</v>
      </c>
      <c r="AO8" s="137">
        <v>18.850000000000001</v>
      </c>
      <c r="AP8" s="141"/>
    </row>
    <row r="9" spans="1:42" s="128" customFormat="1" ht="17.25" customHeight="1" x14ac:dyDescent="0.2">
      <c r="A9" s="218"/>
      <c r="B9" s="215"/>
      <c r="C9" s="117" t="s">
        <v>7</v>
      </c>
      <c r="D9" s="53">
        <v>51.46</v>
      </c>
      <c r="E9" s="53">
        <v>40.229999999999997</v>
      </c>
      <c r="F9" s="53">
        <v>45.05</v>
      </c>
      <c r="G9" s="53">
        <v>56.59</v>
      </c>
      <c r="H9" s="53">
        <v>50.04</v>
      </c>
      <c r="I9" s="53">
        <v>47.5</v>
      </c>
      <c r="J9" s="53">
        <v>39.659999999999997</v>
      </c>
      <c r="K9" s="53">
        <v>48.36</v>
      </c>
      <c r="L9" s="53">
        <v>46.52</v>
      </c>
      <c r="M9" s="69">
        <v>0</v>
      </c>
      <c r="N9" s="53">
        <v>43.24</v>
      </c>
      <c r="O9" s="53">
        <v>37.270000000000003</v>
      </c>
      <c r="P9" s="69">
        <v>0</v>
      </c>
      <c r="Q9" s="69">
        <v>0</v>
      </c>
      <c r="U9" s="132" t="s">
        <v>125</v>
      </c>
      <c r="V9" s="133">
        <v>0</v>
      </c>
      <c r="W9" s="133">
        <v>0</v>
      </c>
      <c r="X9" s="115">
        <f t="shared" si="0"/>
        <v>0</v>
      </c>
      <c r="Y9" s="14">
        <v>44.43</v>
      </c>
      <c r="Z9" s="14">
        <v>56.59</v>
      </c>
      <c r="AA9" s="15">
        <f t="shared" si="1"/>
        <v>12.160000000000004</v>
      </c>
      <c r="AB9" s="14">
        <v>41.27</v>
      </c>
      <c r="AC9" s="14">
        <v>44.37</v>
      </c>
      <c r="AD9" s="15">
        <f t="shared" si="2"/>
        <v>3.0999999999999943</v>
      </c>
      <c r="AE9" s="14">
        <v>57.27</v>
      </c>
      <c r="AF9" s="14">
        <v>68.48</v>
      </c>
      <c r="AG9" s="15">
        <f t="shared" si="3"/>
        <v>11.21</v>
      </c>
      <c r="AH9" s="60">
        <v>50.6</v>
      </c>
      <c r="AI9" s="116">
        <v>74.12</v>
      </c>
      <c r="AJ9" s="16">
        <f t="shared" si="4"/>
        <v>23.520000000000003</v>
      </c>
      <c r="AK9" s="131">
        <v>0</v>
      </c>
      <c r="AL9" s="65">
        <v>12.160000000000004</v>
      </c>
      <c r="AM9" s="65">
        <v>3.0999999999999943</v>
      </c>
      <c r="AN9" s="65">
        <v>11.21</v>
      </c>
      <c r="AO9" s="137">
        <v>23.520000000000003</v>
      </c>
      <c r="AP9" s="141"/>
    </row>
    <row r="10" spans="1:42" s="128" customFormat="1" ht="17.25" customHeight="1" x14ac:dyDescent="0.2">
      <c r="A10" s="218"/>
      <c r="B10" s="216"/>
      <c r="C10" s="130" t="s">
        <v>20</v>
      </c>
      <c r="D10" s="54">
        <f>D9-D8</f>
        <v>5</v>
      </c>
      <c r="E10" s="54">
        <f t="shared" ref="E10:O10" si="6">E9-E8</f>
        <v>7.2399999999999949</v>
      </c>
      <c r="F10" s="54">
        <f t="shared" si="6"/>
        <v>9.2099999999999937</v>
      </c>
      <c r="G10" s="54">
        <f t="shared" si="6"/>
        <v>12.160000000000004</v>
      </c>
      <c r="H10" s="54">
        <f t="shared" si="6"/>
        <v>10.130000000000003</v>
      </c>
      <c r="I10" s="54">
        <f t="shared" si="6"/>
        <v>12.979999999999997</v>
      </c>
      <c r="J10" s="54">
        <f t="shared" si="6"/>
        <v>3.4099999999999966</v>
      </c>
      <c r="K10" s="54">
        <f t="shared" si="6"/>
        <v>9.57</v>
      </c>
      <c r="L10" s="54">
        <f t="shared" si="6"/>
        <v>9.0600000000000023</v>
      </c>
      <c r="M10" s="54">
        <f t="shared" si="6"/>
        <v>0</v>
      </c>
      <c r="N10" s="54">
        <f t="shared" si="6"/>
        <v>6.3100000000000023</v>
      </c>
      <c r="O10" s="54">
        <f t="shared" si="6"/>
        <v>1.3100000000000023</v>
      </c>
      <c r="P10" s="54">
        <f t="shared" ref="P10" si="7">P9-P8</f>
        <v>0</v>
      </c>
      <c r="Q10" s="54">
        <f t="shared" ref="Q10" si="8">Q9-Q8</f>
        <v>0</v>
      </c>
      <c r="U10" s="132" t="s">
        <v>126</v>
      </c>
      <c r="V10" s="114">
        <v>35.06</v>
      </c>
      <c r="W10" s="114">
        <v>42.34</v>
      </c>
      <c r="X10" s="115">
        <f t="shared" si="0"/>
        <v>7.2800000000000011</v>
      </c>
      <c r="Y10" s="14">
        <v>39.909999999999997</v>
      </c>
      <c r="Z10" s="14">
        <v>50.04</v>
      </c>
      <c r="AA10" s="15">
        <f t="shared" si="1"/>
        <v>10.130000000000003</v>
      </c>
      <c r="AB10" s="14">
        <v>40.01</v>
      </c>
      <c r="AC10" s="14">
        <v>46.88</v>
      </c>
      <c r="AD10" s="15">
        <f t="shared" si="2"/>
        <v>6.8700000000000045</v>
      </c>
      <c r="AE10" s="14">
        <v>36.79</v>
      </c>
      <c r="AF10" s="14">
        <v>43.32</v>
      </c>
      <c r="AG10" s="15">
        <f t="shared" si="3"/>
        <v>6.5300000000000011</v>
      </c>
      <c r="AH10" s="60">
        <v>31.08</v>
      </c>
      <c r="AI10" s="60">
        <v>37.590000000000003</v>
      </c>
      <c r="AJ10" s="16">
        <f t="shared" si="4"/>
        <v>6.5100000000000051</v>
      </c>
      <c r="AK10" s="129">
        <v>7.2800000000000011</v>
      </c>
      <c r="AL10" s="65">
        <v>10.130000000000003</v>
      </c>
      <c r="AM10" s="65">
        <v>6.8700000000000045</v>
      </c>
      <c r="AN10" s="65">
        <v>6.5300000000000011</v>
      </c>
      <c r="AO10" s="137">
        <v>6.5100000000000051</v>
      </c>
      <c r="AP10" s="141"/>
    </row>
    <row r="11" spans="1:42" s="128" customFormat="1" ht="17.25" customHeight="1" x14ac:dyDescent="0.2">
      <c r="A11" s="218"/>
      <c r="B11" s="214">
        <v>2559</v>
      </c>
      <c r="C11" s="117" t="s">
        <v>6</v>
      </c>
      <c r="D11" s="53">
        <v>42.53</v>
      </c>
      <c r="E11" s="53">
        <v>36.11</v>
      </c>
      <c r="F11" s="53">
        <v>38.89</v>
      </c>
      <c r="G11" s="53">
        <v>41.27</v>
      </c>
      <c r="H11" s="53">
        <v>40.01</v>
      </c>
      <c r="I11" s="53">
        <v>30.38</v>
      </c>
      <c r="J11" s="53">
        <v>29.69</v>
      </c>
      <c r="K11" s="53">
        <v>33.24</v>
      </c>
      <c r="L11" s="53">
        <v>31.59</v>
      </c>
      <c r="M11" s="53">
        <v>25.51</v>
      </c>
      <c r="N11" s="53">
        <v>27.93</v>
      </c>
      <c r="O11" s="53">
        <v>32.71</v>
      </c>
      <c r="P11" s="69">
        <v>0</v>
      </c>
      <c r="Q11" s="69">
        <v>0</v>
      </c>
      <c r="U11" s="132" t="s">
        <v>127</v>
      </c>
      <c r="V11" s="114">
        <v>36.380000000000003</v>
      </c>
      <c r="W11" s="114">
        <v>39.54</v>
      </c>
      <c r="X11" s="115">
        <f t="shared" si="0"/>
        <v>3.1599999999999966</v>
      </c>
      <c r="Y11" s="14">
        <v>34.520000000000003</v>
      </c>
      <c r="Z11" s="14">
        <v>47.5</v>
      </c>
      <c r="AA11" s="15">
        <f t="shared" si="1"/>
        <v>12.979999999999997</v>
      </c>
      <c r="AB11" s="14">
        <v>30.38</v>
      </c>
      <c r="AC11" s="14">
        <v>30.19</v>
      </c>
      <c r="AD11" s="15">
        <f t="shared" si="2"/>
        <v>-0.18999999999999773</v>
      </c>
      <c r="AE11" s="14">
        <v>23.55</v>
      </c>
      <c r="AF11" s="14">
        <v>25.03</v>
      </c>
      <c r="AG11" s="15">
        <f t="shared" si="3"/>
        <v>1.4800000000000004</v>
      </c>
      <c r="AH11" s="114">
        <v>26.88</v>
      </c>
      <c r="AI11" s="114">
        <v>29.27</v>
      </c>
      <c r="AJ11" s="16">
        <f t="shared" si="4"/>
        <v>2.3900000000000006</v>
      </c>
      <c r="AK11" s="129">
        <v>3.1599999999999966</v>
      </c>
      <c r="AL11" s="65">
        <v>12.979999999999997</v>
      </c>
      <c r="AM11" s="87">
        <v>-0.18999999999999773</v>
      </c>
      <c r="AN11" s="68">
        <v>1.4800000000000004</v>
      </c>
      <c r="AO11" s="138">
        <v>2.3900000000000006</v>
      </c>
      <c r="AP11" s="141"/>
    </row>
    <row r="12" spans="1:42" s="128" customFormat="1" ht="17.25" customHeight="1" x14ac:dyDescent="0.2">
      <c r="A12" s="218"/>
      <c r="B12" s="215"/>
      <c r="C12" s="117" t="s">
        <v>7</v>
      </c>
      <c r="D12" s="53">
        <v>51.14</v>
      </c>
      <c r="E12" s="53">
        <v>42.67</v>
      </c>
      <c r="F12" s="53">
        <v>41.79</v>
      </c>
      <c r="G12" s="53">
        <v>44.37</v>
      </c>
      <c r="H12" s="53">
        <v>46.88</v>
      </c>
      <c r="I12" s="53">
        <v>30.19</v>
      </c>
      <c r="J12" s="53">
        <v>33.14</v>
      </c>
      <c r="K12" s="53">
        <v>36.61</v>
      </c>
      <c r="L12" s="53">
        <v>38.21</v>
      </c>
      <c r="M12" s="53">
        <v>28.84</v>
      </c>
      <c r="N12" s="53">
        <v>28.84</v>
      </c>
      <c r="O12" s="53">
        <v>39.380000000000003</v>
      </c>
      <c r="P12" s="69">
        <v>0</v>
      </c>
      <c r="Q12" s="69">
        <v>0</v>
      </c>
      <c r="U12" s="132" t="s">
        <v>128</v>
      </c>
      <c r="V12" s="116">
        <v>50.71</v>
      </c>
      <c r="W12" s="116">
        <v>58.94</v>
      </c>
      <c r="X12" s="115">
        <f t="shared" si="0"/>
        <v>8.2299999999999969</v>
      </c>
      <c r="Y12" s="14">
        <v>36.25</v>
      </c>
      <c r="Z12" s="14">
        <v>39.659999999999997</v>
      </c>
      <c r="AA12" s="15">
        <f t="shared" si="1"/>
        <v>3.4099999999999966</v>
      </c>
      <c r="AB12" s="14">
        <v>29.69</v>
      </c>
      <c r="AC12" s="14">
        <v>33.14</v>
      </c>
      <c r="AD12" s="15">
        <f t="shared" si="2"/>
        <v>3.4499999999999993</v>
      </c>
      <c r="AE12" s="14">
        <v>26.55</v>
      </c>
      <c r="AF12" s="14">
        <v>30.47</v>
      </c>
      <c r="AG12" s="15">
        <f t="shared" si="3"/>
        <v>3.9199999999999982</v>
      </c>
      <c r="AH12" s="116">
        <v>20.02</v>
      </c>
      <c r="AI12" s="116">
        <v>21.88</v>
      </c>
      <c r="AJ12" s="16">
        <f t="shared" si="4"/>
        <v>1.8599999999999994</v>
      </c>
      <c r="AK12" s="129">
        <v>8.2299999999999969</v>
      </c>
      <c r="AL12" s="65">
        <v>3.4099999999999966</v>
      </c>
      <c r="AM12" s="65">
        <v>3.4499999999999993</v>
      </c>
      <c r="AN12" s="65">
        <v>3.9199999999999982</v>
      </c>
      <c r="AO12" s="138">
        <v>1.8599999999999994</v>
      </c>
      <c r="AP12" s="141"/>
    </row>
    <row r="13" spans="1:42" s="128" customFormat="1" ht="17.25" customHeight="1" x14ac:dyDescent="0.2">
      <c r="A13" s="218"/>
      <c r="B13" s="216"/>
      <c r="C13" s="130" t="s">
        <v>20</v>
      </c>
      <c r="D13" s="54">
        <f>D12-D11</f>
        <v>8.61</v>
      </c>
      <c r="E13" s="54">
        <f t="shared" ref="E13:O13" si="9">E12-E11</f>
        <v>6.5600000000000023</v>
      </c>
      <c r="F13" s="54">
        <f t="shared" si="9"/>
        <v>2.8999999999999986</v>
      </c>
      <c r="G13" s="54">
        <f t="shared" si="9"/>
        <v>3.0999999999999943</v>
      </c>
      <c r="H13" s="54">
        <f t="shared" si="9"/>
        <v>6.8700000000000045</v>
      </c>
      <c r="I13" s="54">
        <f t="shared" si="9"/>
        <v>-0.18999999999999773</v>
      </c>
      <c r="J13" s="54">
        <f t="shared" si="9"/>
        <v>3.4499999999999993</v>
      </c>
      <c r="K13" s="54">
        <f t="shared" si="9"/>
        <v>3.3699999999999974</v>
      </c>
      <c r="L13" s="54">
        <f t="shared" si="9"/>
        <v>6.620000000000001</v>
      </c>
      <c r="M13" s="54">
        <f t="shared" si="9"/>
        <v>3.3299999999999983</v>
      </c>
      <c r="N13" s="54">
        <f t="shared" si="9"/>
        <v>0.91000000000000014</v>
      </c>
      <c r="O13" s="54">
        <f t="shared" si="9"/>
        <v>6.6700000000000017</v>
      </c>
      <c r="P13" s="54">
        <f t="shared" ref="P13" si="10">P12-P11</f>
        <v>0</v>
      </c>
      <c r="Q13" s="54">
        <f t="shared" ref="Q13" si="11">Q12-Q11</f>
        <v>0</v>
      </c>
      <c r="U13" s="132" t="s">
        <v>129</v>
      </c>
      <c r="V13" s="113">
        <v>40.93</v>
      </c>
      <c r="W13" s="113">
        <v>46.27</v>
      </c>
      <c r="X13" s="115">
        <f t="shared" si="0"/>
        <v>5.3400000000000034</v>
      </c>
      <c r="Y13" s="14">
        <v>38.79</v>
      </c>
      <c r="Z13" s="14">
        <v>48.36</v>
      </c>
      <c r="AA13" s="15">
        <f t="shared" si="1"/>
        <v>9.57</v>
      </c>
      <c r="AB13" s="14">
        <v>33.24</v>
      </c>
      <c r="AC13" s="14">
        <v>36.61</v>
      </c>
      <c r="AD13" s="15">
        <f t="shared" si="2"/>
        <v>3.3699999999999974</v>
      </c>
      <c r="AE13" s="14">
        <v>29.36</v>
      </c>
      <c r="AF13" s="14">
        <v>36.1</v>
      </c>
      <c r="AG13" s="15">
        <f t="shared" si="3"/>
        <v>6.740000000000002</v>
      </c>
      <c r="AH13" s="113">
        <v>32.28</v>
      </c>
      <c r="AI13" s="113">
        <v>37.380000000000003</v>
      </c>
      <c r="AJ13" s="16">
        <f t="shared" si="4"/>
        <v>5.1000000000000014</v>
      </c>
      <c r="AK13" s="129">
        <v>5.3400000000000034</v>
      </c>
      <c r="AL13" s="65">
        <v>9.57</v>
      </c>
      <c r="AM13" s="65">
        <v>3.3699999999999974</v>
      </c>
      <c r="AN13" s="65">
        <v>6.740000000000002</v>
      </c>
      <c r="AO13" s="137">
        <v>5.1000000000000014</v>
      </c>
      <c r="AP13" s="141"/>
    </row>
    <row r="14" spans="1:42" s="128" customFormat="1" ht="17.25" customHeight="1" x14ac:dyDescent="0.2">
      <c r="A14" s="218"/>
      <c r="B14" s="214">
        <v>2560</v>
      </c>
      <c r="C14" s="117" t="s">
        <v>6</v>
      </c>
      <c r="D14" s="53">
        <v>34.61</v>
      </c>
      <c r="E14" s="53">
        <v>44.26</v>
      </c>
      <c r="F14" s="53">
        <v>35.36</v>
      </c>
      <c r="G14" s="53">
        <v>57.27</v>
      </c>
      <c r="H14" s="53">
        <v>36.79</v>
      </c>
      <c r="I14" s="53">
        <v>23.55</v>
      </c>
      <c r="J14" s="53">
        <v>26.55</v>
      </c>
      <c r="K14" s="53">
        <v>29.36</v>
      </c>
      <c r="L14" s="53">
        <v>31.46</v>
      </c>
      <c r="M14" s="53">
        <v>28.57</v>
      </c>
      <c r="N14" s="53">
        <v>28.41</v>
      </c>
      <c r="O14" s="53">
        <v>34.33</v>
      </c>
      <c r="P14" s="69">
        <v>0</v>
      </c>
      <c r="Q14" s="69">
        <v>0</v>
      </c>
      <c r="U14" s="132" t="s">
        <v>130</v>
      </c>
      <c r="V14" s="113">
        <v>30.1</v>
      </c>
      <c r="W14" s="113">
        <v>37.51</v>
      </c>
      <c r="X14" s="115">
        <f t="shared" si="0"/>
        <v>7.4099999999999966</v>
      </c>
      <c r="Y14" s="14">
        <v>37.46</v>
      </c>
      <c r="Z14" s="14">
        <v>46.52</v>
      </c>
      <c r="AA14" s="15">
        <f t="shared" si="1"/>
        <v>9.0600000000000023</v>
      </c>
      <c r="AB14" s="14">
        <v>31.59</v>
      </c>
      <c r="AC14" s="14">
        <v>38.21</v>
      </c>
      <c r="AD14" s="15">
        <f t="shared" si="2"/>
        <v>6.620000000000001</v>
      </c>
      <c r="AE14" s="14">
        <v>31.46</v>
      </c>
      <c r="AF14" s="14">
        <v>38.369999999999997</v>
      </c>
      <c r="AG14" s="15">
        <f t="shared" si="3"/>
        <v>6.9099999999999966</v>
      </c>
      <c r="AH14" s="113">
        <v>33.119999999999997</v>
      </c>
      <c r="AI14" s="113">
        <v>39.03</v>
      </c>
      <c r="AJ14" s="16">
        <f t="shared" si="4"/>
        <v>5.9100000000000037</v>
      </c>
      <c r="AK14" s="129">
        <v>7.4099999999999966</v>
      </c>
      <c r="AL14" s="65">
        <v>9.0600000000000023</v>
      </c>
      <c r="AM14" s="65">
        <v>6.620000000000001</v>
      </c>
      <c r="AN14" s="65">
        <v>6.9099999999999966</v>
      </c>
      <c r="AO14" s="137">
        <v>5.9100000000000037</v>
      </c>
      <c r="AP14" s="141"/>
    </row>
    <row r="15" spans="1:42" s="128" customFormat="1" ht="17.25" customHeight="1" x14ac:dyDescent="0.2">
      <c r="A15" s="218"/>
      <c r="B15" s="215"/>
      <c r="C15" s="117" t="s">
        <v>7</v>
      </c>
      <c r="D15" s="53">
        <v>38.44</v>
      </c>
      <c r="E15" s="53">
        <v>48.29</v>
      </c>
      <c r="F15" s="53">
        <v>50.7</v>
      </c>
      <c r="G15" s="53">
        <v>68.48</v>
      </c>
      <c r="H15" s="53">
        <v>43.32</v>
      </c>
      <c r="I15" s="53">
        <v>25.03</v>
      </c>
      <c r="J15" s="53">
        <v>30.47</v>
      </c>
      <c r="K15" s="53">
        <v>36.1</v>
      </c>
      <c r="L15" s="53">
        <v>38.369999999999997</v>
      </c>
      <c r="M15" s="53">
        <v>34.409999999999997</v>
      </c>
      <c r="N15" s="53">
        <v>31.13</v>
      </c>
      <c r="O15" s="53">
        <v>41.46</v>
      </c>
      <c r="P15" s="69">
        <v>0</v>
      </c>
      <c r="Q15" s="69">
        <v>0</v>
      </c>
      <c r="U15" s="132" t="s">
        <v>131</v>
      </c>
      <c r="V15" s="113">
        <v>29.81</v>
      </c>
      <c r="W15" s="113">
        <v>33.94</v>
      </c>
      <c r="X15" s="115">
        <f t="shared" si="0"/>
        <v>4.129999999999999</v>
      </c>
      <c r="Y15" s="133">
        <v>0</v>
      </c>
      <c r="Z15" s="133">
        <v>0</v>
      </c>
      <c r="AA15" s="15">
        <f t="shared" si="1"/>
        <v>0</v>
      </c>
      <c r="AB15" s="14">
        <v>25.51</v>
      </c>
      <c r="AC15" s="14">
        <v>28.84</v>
      </c>
      <c r="AD15" s="15">
        <f t="shared" si="2"/>
        <v>3.3299999999999983</v>
      </c>
      <c r="AE15" s="14">
        <v>28.57</v>
      </c>
      <c r="AF15" s="14">
        <v>34.409999999999997</v>
      </c>
      <c r="AG15" s="15">
        <f t="shared" si="3"/>
        <v>5.8399999999999963</v>
      </c>
      <c r="AH15" s="113">
        <v>36.76</v>
      </c>
      <c r="AI15" s="113">
        <v>44.75</v>
      </c>
      <c r="AJ15" s="16">
        <f t="shared" si="4"/>
        <v>7.990000000000002</v>
      </c>
      <c r="AK15" s="129">
        <v>4.129999999999999</v>
      </c>
      <c r="AL15" s="68">
        <v>0</v>
      </c>
      <c r="AM15" s="65">
        <v>3.3299999999999983</v>
      </c>
      <c r="AN15" s="65">
        <v>5.8399999999999963</v>
      </c>
      <c r="AO15" s="137">
        <v>7.990000000000002</v>
      </c>
      <c r="AP15" s="141"/>
    </row>
    <row r="16" spans="1:42" s="128" customFormat="1" ht="17.25" customHeight="1" x14ac:dyDescent="0.2">
      <c r="A16" s="218"/>
      <c r="B16" s="216"/>
      <c r="C16" s="130" t="s">
        <v>20</v>
      </c>
      <c r="D16" s="54">
        <f>D15-D14</f>
        <v>3.8299999999999983</v>
      </c>
      <c r="E16" s="54">
        <f t="shared" ref="E16:O16" si="12">E15-E14</f>
        <v>4.0300000000000011</v>
      </c>
      <c r="F16" s="54">
        <f t="shared" si="12"/>
        <v>15.340000000000003</v>
      </c>
      <c r="G16" s="54">
        <f t="shared" si="12"/>
        <v>11.21</v>
      </c>
      <c r="H16" s="54">
        <f t="shared" si="12"/>
        <v>6.5300000000000011</v>
      </c>
      <c r="I16" s="54">
        <f t="shared" si="12"/>
        <v>1.4800000000000004</v>
      </c>
      <c r="J16" s="54">
        <f t="shared" si="12"/>
        <v>3.9199999999999982</v>
      </c>
      <c r="K16" s="54">
        <f t="shared" si="12"/>
        <v>6.740000000000002</v>
      </c>
      <c r="L16" s="54">
        <f t="shared" si="12"/>
        <v>6.9099999999999966</v>
      </c>
      <c r="M16" s="54">
        <f t="shared" si="12"/>
        <v>5.8399999999999963</v>
      </c>
      <c r="N16" s="54">
        <f t="shared" si="12"/>
        <v>2.7199999999999989</v>
      </c>
      <c r="O16" s="54">
        <f t="shared" si="12"/>
        <v>7.1300000000000026</v>
      </c>
      <c r="P16" s="54">
        <f t="shared" ref="P16" si="13">P15-P14</f>
        <v>0</v>
      </c>
      <c r="Q16" s="54">
        <f t="shared" ref="Q16" si="14">Q15-Q14</f>
        <v>0</v>
      </c>
      <c r="U16" s="132" t="s">
        <v>132</v>
      </c>
      <c r="V16" s="113">
        <v>49.49</v>
      </c>
      <c r="W16" s="113">
        <v>61.08</v>
      </c>
      <c r="X16" s="115">
        <f t="shared" si="0"/>
        <v>11.589999999999996</v>
      </c>
      <c r="Y16" s="14">
        <v>36.93</v>
      </c>
      <c r="Z16" s="14">
        <v>43.24</v>
      </c>
      <c r="AA16" s="15">
        <f t="shared" si="1"/>
        <v>6.3100000000000023</v>
      </c>
      <c r="AB16" s="14">
        <v>27.93</v>
      </c>
      <c r="AC16" s="14">
        <v>28.84</v>
      </c>
      <c r="AD16" s="15">
        <f t="shared" si="2"/>
        <v>0.91000000000000014</v>
      </c>
      <c r="AE16" s="14">
        <v>28.41</v>
      </c>
      <c r="AF16" s="14">
        <v>31.13</v>
      </c>
      <c r="AG16" s="15">
        <f t="shared" si="3"/>
        <v>2.7199999999999989</v>
      </c>
      <c r="AH16" s="113">
        <v>33.86</v>
      </c>
      <c r="AI16" s="113">
        <v>41.69</v>
      </c>
      <c r="AJ16" s="16">
        <f t="shared" si="4"/>
        <v>7.8299999999999983</v>
      </c>
      <c r="AK16" s="129">
        <v>11.589999999999996</v>
      </c>
      <c r="AL16" s="65">
        <v>6.3100000000000023</v>
      </c>
      <c r="AM16" s="68">
        <v>0.91000000000000014</v>
      </c>
      <c r="AN16" s="68">
        <v>2.7199999999999989</v>
      </c>
      <c r="AO16" s="137">
        <v>7.8299999999999983</v>
      </c>
      <c r="AP16" s="141"/>
    </row>
    <row r="17" spans="1:42" s="128" customFormat="1" ht="17.25" customHeight="1" x14ac:dyDescent="0.2">
      <c r="A17" s="218"/>
      <c r="B17" s="214">
        <v>2561</v>
      </c>
      <c r="C17" s="117" t="s">
        <v>6</v>
      </c>
      <c r="D17" s="114">
        <v>45.82</v>
      </c>
      <c r="E17" s="114">
        <v>37.65</v>
      </c>
      <c r="F17" s="60">
        <v>36.58</v>
      </c>
      <c r="G17" s="60">
        <v>50.6</v>
      </c>
      <c r="H17" s="60">
        <v>31.08</v>
      </c>
      <c r="I17" s="114">
        <v>26.88</v>
      </c>
      <c r="J17" s="116">
        <v>20.02</v>
      </c>
      <c r="K17" s="113">
        <v>32.28</v>
      </c>
      <c r="L17" s="113">
        <v>33.119999999999997</v>
      </c>
      <c r="M17" s="113">
        <v>36.76</v>
      </c>
      <c r="N17" s="113">
        <v>33.86</v>
      </c>
      <c r="O17" s="113">
        <v>44.06</v>
      </c>
      <c r="P17" s="69">
        <v>0</v>
      </c>
      <c r="Q17" s="113">
        <v>45.35</v>
      </c>
      <c r="U17" s="132" t="s">
        <v>133</v>
      </c>
      <c r="V17" s="133">
        <v>0</v>
      </c>
      <c r="W17" s="133">
        <v>0</v>
      </c>
      <c r="X17" s="115">
        <f t="shared" si="0"/>
        <v>0</v>
      </c>
      <c r="Y17" s="14">
        <v>35.96</v>
      </c>
      <c r="Z17" s="14">
        <v>37.270000000000003</v>
      </c>
      <c r="AA17" s="15">
        <f t="shared" si="1"/>
        <v>1.3100000000000023</v>
      </c>
      <c r="AB17" s="14">
        <v>32.71</v>
      </c>
      <c r="AC17" s="14">
        <v>39.380000000000003</v>
      </c>
      <c r="AD17" s="15">
        <f t="shared" si="2"/>
        <v>6.6700000000000017</v>
      </c>
      <c r="AE17" s="14">
        <v>34.33</v>
      </c>
      <c r="AF17" s="14">
        <v>41.46</v>
      </c>
      <c r="AG17" s="15">
        <f t="shared" si="3"/>
        <v>7.1300000000000026</v>
      </c>
      <c r="AH17" s="113">
        <v>44.06</v>
      </c>
      <c r="AI17" s="113">
        <v>43.77</v>
      </c>
      <c r="AJ17" s="16">
        <f t="shared" si="4"/>
        <v>-0.28999999999999915</v>
      </c>
      <c r="AK17" s="131">
        <v>0</v>
      </c>
      <c r="AL17" s="68">
        <v>1.3100000000000023</v>
      </c>
      <c r="AM17" s="65">
        <v>6.6700000000000017</v>
      </c>
      <c r="AN17" s="65">
        <v>7.1300000000000026</v>
      </c>
      <c r="AO17" s="139">
        <v>-0.28999999999999915</v>
      </c>
      <c r="AP17" s="141"/>
    </row>
    <row r="18" spans="1:42" s="128" customFormat="1" ht="17.25" customHeight="1" x14ac:dyDescent="0.2">
      <c r="A18" s="218"/>
      <c r="B18" s="215"/>
      <c r="C18" s="117" t="s">
        <v>7</v>
      </c>
      <c r="D18" s="114">
        <v>56.5</v>
      </c>
      <c r="E18" s="114">
        <v>53.35</v>
      </c>
      <c r="F18" s="60">
        <v>55.43</v>
      </c>
      <c r="G18" s="116">
        <v>74.12</v>
      </c>
      <c r="H18" s="60">
        <v>37.590000000000003</v>
      </c>
      <c r="I18" s="114">
        <v>29.27</v>
      </c>
      <c r="J18" s="116">
        <v>21.88</v>
      </c>
      <c r="K18" s="113">
        <v>37.380000000000003</v>
      </c>
      <c r="L18" s="113">
        <v>39.03</v>
      </c>
      <c r="M18" s="113">
        <v>44.75</v>
      </c>
      <c r="N18" s="113">
        <v>41.69</v>
      </c>
      <c r="O18" s="113">
        <v>43.77</v>
      </c>
      <c r="P18" s="69">
        <v>0</v>
      </c>
      <c r="Q18" s="113">
        <v>53.83</v>
      </c>
      <c r="U18" s="132" t="s">
        <v>134</v>
      </c>
      <c r="V18" s="113">
        <v>38.369999999999997</v>
      </c>
      <c r="W18" s="113">
        <v>42.28</v>
      </c>
      <c r="X18" s="115">
        <f t="shared" si="0"/>
        <v>3.9100000000000037</v>
      </c>
      <c r="Y18" s="133">
        <v>0</v>
      </c>
      <c r="Z18" s="133">
        <v>0</v>
      </c>
      <c r="AA18" s="15">
        <f t="shared" si="1"/>
        <v>0</v>
      </c>
      <c r="AB18" s="133">
        <v>0</v>
      </c>
      <c r="AC18" s="133">
        <v>0</v>
      </c>
      <c r="AD18" s="15">
        <f t="shared" si="2"/>
        <v>0</v>
      </c>
      <c r="AE18" s="133">
        <v>0</v>
      </c>
      <c r="AF18" s="133">
        <v>0</v>
      </c>
      <c r="AG18" s="15">
        <f t="shared" si="3"/>
        <v>0</v>
      </c>
      <c r="AH18" s="133">
        <v>0</v>
      </c>
      <c r="AI18" s="133">
        <v>0</v>
      </c>
      <c r="AJ18" s="16">
        <f t="shared" si="4"/>
        <v>0</v>
      </c>
      <c r="AK18" s="129">
        <v>3.9100000000000037</v>
      </c>
      <c r="AL18" s="68">
        <v>0</v>
      </c>
      <c r="AM18" s="68">
        <v>0</v>
      </c>
      <c r="AN18" s="68">
        <v>0</v>
      </c>
      <c r="AO18" s="138">
        <v>0</v>
      </c>
      <c r="AP18" s="141"/>
    </row>
    <row r="19" spans="1:42" s="128" customFormat="1" ht="17.25" customHeight="1" x14ac:dyDescent="0.2">
      <c r="A19" s="218"/>
      <c r="B19" s="216"/>
      <c r="C19" s="130" t="s">
        <v>20</v>
      </c>
      <c r="D19" s="16">
        <f>D18-D17</f>
        <v>10.68</v>
      </c>
      <c r="E19" s="16">
        <f t="shared" ref="E19:Q19" si="15">E18-E17</f>
        <v>15.700000000000003</v>
      </c>
      <c r="F19" s="16">
        <f t="shared" si="15"/>
        <v>18.850000000000001</v>
      </c>
      <c r="G19" s="16">
        <f t="shared" si="15"/>
        <v>23.520000000000003</v>
      </c>
      <c r="H19" s="16">
        <f t="shared" si="15"/>
        <v>6.5100000000000051</v>
      </c>
      <c r="I19" s="16">
        <f t="shared" si="15"/>
        <v>2.3900000000000006</v>
      </c>
      <c r="J19" s="16">
        <f t="shared" si="15"/>
        <v>1.8599999999999994</v>
      </c>
      <c r="K19" s="16">
        <f t="shared" si="15"/>
        <v>5.1000000000000014</v>
      </c>
      <c r="L19" s="16">
        <f t="shared" si="15"/>
        <v>5.9100000000000037</v>
      </c>
      <c r="M19" s="16">
        <f t="shared" si="15"/>
        <v>7.990000000000002</v>
      </c>
      <c r="N19" s="16">
        <f t="shared" si="15"/>
        <v>7.8299999999999983</v>
      </c>
      <c r="O19" s="16">
        <f t="shared" si="15"/>
        <v>-0.28999999999999915</v>
      </c>
      <c r="P19" s="16">
        <f t="shared" si="15"/>
        <v>0</v>
      </c>
      <c r="Q19" s="16">
        <f t="shared" si="15"/>
        <v>8.4799999999999969</v>
      </c>
      <c r="U19" s="132" t="s">
        <v>108</v>
      </c>
      <c r="V19" s="133">
        <v>0</v>
      </c>
      <c r="W19" s="133">
        <v>0</v>
      </c>
      <c r="X19" s="115">
        <f t="shared" si="0"/>
        <v>0</v>
      </c>
      <c r="Y19" s="133">
        <v>0</v>
      </c>
      <c r="Z19" s="133">
        <v>0</v>
      </c>
      <c r="AA19" s="15">
        <f t="shared" si="1"/>
        <v>0</v>
      </c>
      <c r="AB19" s="133">
        <v>0</v>
      </c>
      <c r="AC19" s="133">
        <v>0</v>
      </c>
      <c r="AD19" s="15">
        <f t="shared" si="2"/>
        <v>0</v>
      </c>
      <c r="AE19" s="133">
        <v>0</v>
      </c>
      <c r="AF19" s="133">
        <v>0</v>
      </c>
      <c r="AG19" s="15">
        <f t="shared" si="3"/>
        <v>0</v>
      </c>
      <c r="AH19" s="113">
        <v>45.35</v>
      </c>
      <c r="AI19" s="113">
        <v>53.83</v>
      </c>
      <c r="AJ19" s="16">
        <f t="shared" si="4"/>
        <v>8.4799999999999969</v>
      </c>
      <c r="AK19" s="131">
        <v>0</v>
      </c>
      <c r="AL19" s="68">
        <v>0</v>
      </c>
      <c r="AM19" s="68">
        <v>0</v>
      </c>
      <c r="AN19" s="68">
        <v>0</v>
      </c>
      <c r="AO19" s="137">
        <v>8.4799999999999969</v>
      </c>
      <c r="AP19" s="141"/>
    </row>
    <row r="20" spans="1:42" ht="15" customHeight="1" x14ac:dyDescent="0.5">
      <c r="A20" s="194" t="s">
        <v>14</v>
      </c>
      <c r="B20" s="208" t="s">
        <v>15</v>
      </c>
      <c r="C20" s="208"/>
      <c r="D20" s="83">
        <v>3.009999999999998</v>
      </c>
      <c r="E20" s="83">
        <v>11.920000000000002</v>
      </c>
      <c r="F20" s="83">
        <v>7.6299999999999955</v>
      </c>
      <c r="G20" s="82">
        <v>0</v>
      </c>
      <c r="H20" s="83">
        <v>7.2800000000000011</v>
      </c>
      <c r="I20" s="83">
        <v>3.1599999999999966</v>
      </c>
      <c r="J20" s="83">
        <v>8.2299999999999969</v>
      </c>
      <c r="K20" s="83">
        <v>5.3400000000000034</v>
      </c>
      <c r="L20" s="83">
        <v>7.4099999999999966</v>
      </c>
      <c r="M20" s="83">
        <v>4.129999999999999</v>
      </c>
      <c r="N20" s="83">
        <v>11.589999999999996</v>
      </c>
      <c r="O20" s="82">
        <v>0</v>
      </c>
      <c r="P20" s="83">
        <v>3.9100000000000037</v>
      </c>
      <c r="Q20" s="82">
        <v>0</v>
      </c>
      <c r="U20" s="99" t="s">
        <v>161</v>
      </c>
    </row>
    <row r="21" spans="1:42" ht="17.45" customHeight="1" x14ac:dyDescent="0.5">
      <c r="A21" s="195"/>
      <c r="B21" s="208" t="s">
        <v>16</v>
      </c>
      <c r="C21" s="208"/>
      <c r="D21" s="74">
        <v>5</v>
      </c>
      <c r="E21" s="74">
        <v>7.2399999999999949</v>
      </c>
      <c r="F21" s="74">
        <v>9.2099999999999937</v>
      </c>
      <c r="G21" s="74">
        <v>12.160000000000004</v>
      </c>
      <c r="H21" s="74">
        <v>10.130000000000003</v>
      </c>
      <c r="I21" s="74">
        <v>12.979999999999997</v>
      </c>
      <c r="J21" s="74">
        <v>3.4099999999999966</v>
      </c>
      <c r="K21" s="74">
        <v>9.57</v>
      </c>
      <c r="L21" s="74">
        <v>9.0600000000000023</v>
      </c>
      <c r="M21" s="77">
        <v>0</v>
      </c>
      <c r="N21" s="74">
        <v>6.3100000000000023</v>
      </c>
      <c r="O21" s="77">
        <v>1.3100000000000023</v>
      </c>
      <c r="P21" s="77">
        <v>0</v>
      </c>
      <c r="Q21" s="77">
        <v>0</v>
      </c>
      <c r="U21" s="23"/>
      <c r="V21" s="58" t="s">
        <v>21</v>
      </c>
      <c r="W21" s="4"/>
      <c r="X21" s="4"/>
      <c r="Y21" s="4"/>
      <c r="Z21"/>
      <c r="AA21"/>
      <c r="AB21"/>
      <c r="AC21"/>
      <c r="AD21"/>
      <c r="AE21" s="19"/>
      <c r="AF21" s="58" t="s">
        <v>22</v>
      </c>
      <c r="AG21"/>
      <c r="AH21"/>
      <c r="AI21"/>
      <c r="AJ21"/>
      <c r="AK21"/>
      <c r="AL21"/>
      <c r="AM21"/>
      <c r="AN21"/>
      <c r="AO21"/>
      <c r="AP21"/>
    </row>
    <row r="22" spans="1:42" ht="17.45" customHeight="1" x14ac:dyDescent="0.5">
      <c r="A22" s="195"/>
      <c r="B22" s="208" t="s">
        <v>17</v>
      </c>
      <c r="C22" s="208"/>
      <c r="D22" s="74">
        <v>8.61</v>
      </c>
      <c r="E22" s="74">
        <v>6.5600000000000023</v>
      </c>
      <c r="F22" s="77">
        <v>2.8999999999999986</v>
      </c>
      <c r="G22" s="74">
        <v>3.0999999999999943</v>
      </c>
      <c r="H22" s="74">
        <v>6.8700000000000045</v>
      </c>
      <c r="I22" s="55">
        <v>-0.18999999999999773</v>
      </c>
      <c r="J22" s="74">
        <v>3.4499999999999993</v>
      </c>
      <c r="K22" s="74">
        <v>3.3699999999999974</v>
      </c>
      <c r="L22" s="74">
        <v>6.620000000000001</v>
      </c>
      <c r="M22" s="74">
        <v>3.3299999999999983</v>
      </c>
      <c r="N22" s="77">
        <v>0.91000000000000014</v>
      </c>
      <c r="O22" s="74">
        <v>6.6700000000000017</v>
      </c>
      <c r="P22" s="77">
        <v>0</v>
      </c>
      <c r="Q22" s="77">
        <v>0</v>
      </c>
      <c r="U22" s="20"/>
      <c r="V22" s="58" t="s">
        <v>23</v>
      </c>
      <c r="W22" s="4"/>
      <c r="X22" s="4"/>
      <c r="Y22" s="4"/>
      <c r="Z22"/>
      <c r="AA22"/>
      <c r="AB22"/>
      <c r="AC22"/>
      <c r="AD22"/>
      <c r="AE22" s="21"/>
      <c r="AF22" s="58" t="s">
        <v>24</v>
      </c>
      <c r="AG22"/>
      <c r="AH22"/>
      <c r="AI22"/>
      <c r="AJ22"/>
      <c r="AK22"/>
      <c r="AL22"/>
      <c r="AM22"/>
      <c r="AN22"/>
      <c r="AO22"/>
      <c r="AP22"/>
    </row>
    <row r="23" spans="1:42" ht="10.5" customHeight="1" x14ac:dyDescent="0.5">
      <c r="A23" s="195"/>
      <c r="B23" s="208" t="s">
        <v>18</v>
      </c>
      <c r="C23" s="208"/>
      <c r="D23" s="74">
        <v>3.8299999999999983</v>
      </c>
      <c r="E23" s="74">
        <v>4.0300000000000011</v>
      </c>
      <c r="F23" s="74">
        <v>15.340000000000003</v>
      </c>
      <c r="G23" s="74">
        <v>11.21</v>
      </c>
      <c r="H23" s="74">
        <v>6.5300000000000011</v>
      </c>
      <c r="I23" s="77">
        <v>1.4800000000000004</v>
      </c>
      <c r="J23" s="74">
        <v>3.9199999999999982</v>
      </c>
      <c r="K23" s="74">
        <v>6.740000000000002</v>
      </c>
      <c r="L23" s="74">
        <v>6.9099999999999966</v>
      </c>
      <c r="M23" s="74">
        <v>5.8399999999999963</v>
      </c>
      <c r="N23" s="77">
        <v>2.7199999999999989</v>
      </c>
      <c r="O23" s="74">
        <v>7.1300000000000026</v>
      </c>
      <c r="P23" s="77">
        <v>0</v>
      </c>
      <c r="Q23" s="77">
        <v>0</v>
      </c>
      <c r="U23" s="24"/>
      <c r="V23" s="4"/>
      <c r="W23" s="4"/>
      <c r="X23" s="4"/>
      <c r="Y23" s="4"/>
      <c r="Z23"/>
      <c r="AA23"/>
      <c r="AB23"/>
      <c r="AC23"/>
      <c r="AD23"/>
      <c r="AE23" s="48"/>
      <c r="AF23" s="4"/>
      <c r="AG23"/>
      <c r="AH23"/>
      <c r="AI23"/>
      <c r="AJ23"/>
      <c r="AK23"/>
      <c r="AL23"/>
      <c r="AM23"/>
      <c r="AN23"/>
      <c r="AO23"/>
      <c r="AP23"/>
    </row>
    <row r="24" spans="1:42" ht="19.5" customHeight="1" x14ac:dyDescent="0.5">
      <c r="A24" s="196"/>
      <c r="B24" s="208" t="s">
        <v>19</v>
      </c>
      <c r="C24" s="208"/>
      <c r="D24" s="75">
        <v>10.68</v>
      </c>
      <c r="E24" s="75">
        <v>15.700000000000003</v>
      </c>
      <c r="F24" s="75">
        <v>18.850000000000001</v>
      </c>
      <c r="G24" s="75">
        <v>23.520000000000003</v>
      </c>
      <c r="H24" s="75">
        <v>6.5100000000000051</v>
      </c>
      <c r="I24" s="76">
        <v>2.3900000000000006</v>
      </c>
      <c r="J24" s="76">
        <v>1.8599999999999994</v>
      </c>
      <c r="K24" s="75">
        <v>5.1000000000000014</v>
      </c>
      <c r="L24" s="75">
        <v>5.9100000000000037</v>
      </c>
      <c r="M24" s="75">
        <v>7.990000000000002</v>
      </c>
      <c r="N24" s="75">
        <v>7.8299999999999983</v>
      </c>
      <c r="O24" s="89">
        <v>-0.28999999999999915</v>
      </c>
      <c r="P24" s="76">
        <v>0</v>
      </c>
      <c r="Q24" s="75">
        <v>8.4799999999999969</v>
      </c>
      <c r="U24" s="121" t="s">
        <v>143</v>
      </c>
      <c r="V24" s="121"/>
      <c r="W24" s="121"/>
      <c r="X24" s="121"/>
      <c r="Y24" s="29"/>
      <c r="Z24" s="49" t="s">
        <v>138</v>
      </c>
      <c r="AA24" s="29"/>
      <c r="AB24"/>
      <c r="AC24"/>
      <c r="AD24"/>
      <c r="AE24"/>
      <c r="AF24"/>
      <c r="AG24"/>
      <c r="AH24" s="29" t="s">
        <v>33</v>
      </c>
      <c r="AI24" s="122" t="s">
        <v>77</v>
      </c>
      <c r="AJ24" s="4"/>
      <c r="AK24"/>
      <c r="AL24"/>
      <c r="AM24"/>
      <c r="AN24"/>
      <c r="AO24"/>
      <c r="AP24"/>
    </row>
    <row r="25" spans="1:42" ht="19.5" customHeight="1" x14ac:dyDescent="0.5">
      <c r="A25" s="124"/>
      <c r="B25" s="43"/>
      <c r="C25" s="43"/>
      <c r="D25" s="125"/>
      <c r="E25" s="125"/>
      <c r="F25" s="125"/>
      <c r="G25" s="125"/>
      <c r="H25" s="125"/>
      <c r="I25" s="126"/>
      <c r="J25" s="126"/>
      <c r="K25" s="125"/>
      <c r="L25" s="125"/>
      <c r="M25" s="125"/>
      <c r="N25" s="125"/>
      <c r="O25" s="127"/>
      <c r="P25" s="126"/>
      <c r="Q25" s="125"/>
      <c r="U25" s="4" t="s">
        <v>144</v>
      </c>
      <c r="V25" s="4"/>
      <c r="W25" s="26"/>
      <c r="X25" s="26"/>
      <c r="Y25" s="29"/>
      <c r="Z25" s="49" t="s">
        <v>138</v>
      </c>
      <c r="AA25" s="29"/>
      <c r="AB25"/>
      <c r="AC25"/>
      <c r="AD25"/>
      <c r="AE25"/>
      <c r="AF25"/>
      <c r="AG25"/>
      <c r="AH25" s="29" t="s">
        <v>33</v>
      </c>
      <c r="AI25" s="122" t="s">
        <v>77</v>
      </c>
      <c r="AJ25" s="4"/>
      <c r="AK25"/>
      <c r="AL25"/>
      <c r="AM25"/>
      <c r="AN25"/>
      <c r="AO25"/>
      <c r="AP25"/>
    </row>
    <row r="26" spans="1:42" ht="19.5" customHeight="1" x14ac:dyDescent="0.5">
      <c r="A26" s="124"/>
      <c r="B26" s="43"/>
      <c r="C26" s="43"/>
      <c r="D26" s="125"/>
      <c r="E26" s="125"/>
      <c r="F26" s="125"/>
      <c r="G26" s="125"/>
      <c r="H26" s="125"/>
      <c r="I26" s="126"/>
      <c r="J26" s="126"/>
      <c r="K26" s="125"/>
      <c r="L26" s="125"/>
      <c r="M26" s="125"/>
      <c r="N26" s="125"/>
      <c r="O26" s="127"/>
      <c r="P26" s="126"/>
      <c r="Q26" s="125"/>
      <c r="U26" s="4" t="s">
        <v>145</v>
      </c>
      <c r="V26" s="4"/>
      <c r="W26" s="26"/>
      <c r="X26" s="26"/>
      <c r="Y26" s="29"/>
      <c r="Z26" s="49" t="s">
        <v>139</v>
      </c>
      <c r="AA26" s="29"/>
      <c r="AB26"/>
      <c r="AC26"/>
      <c r="AD26"/>
      <c r="AE26"/>
      <c r="AF26"/>
      <c r="AG26"/>
      <c r="AH26" s="29" t="s">
        <v>33</v>
      </c>
      <c r="AI26" s="122" t="s">
        <v>77</v>
      </c>
      <c r="AJ26" s="4"/>
      <c r="AK26"/>
      <c r="AL26"/>
      <c r="AM26"/>
      <c r="AN26"/>
      <c r="AO26"/>
      <c r="AP26"/>
    </row>
    <row r="27" spans="1:42" ht="21.75" x14ac:dyDescent="0.5">
      <c r="U27" s="4" t="s">
        <v>146</v>
      </c>
      <c r="V27" s="4"/>
      <c r="W27" s="26"/>
      <c r="X27" s="26"/>
      <c r="Y27" s="29"/>
      <c r="Z27" s="49" t="s">
        <v>141</v>
      </c>
      <c r="AA27" s="29"/>
      <c r="AB27"/>
      <c r="AC27"/>
      <c r="AD27"/>
      <c r="AE27"/>
      <c r="AF27"/>
      <c r="AG27"/>
      <c r="AH27" s="29" t="s">
        <v>33</v>
      </c>
      <c r="AI27" s="122" t="s">
        <v>159</v>
      </c>
      <c r="AJ27" s="4"/>
      <c r="AK27"/>
      <c r="AL27"/>
      <c r="AM27"/>
      <c r="AN27"/>
      <c r="AO27"/>
      <c r="AP27"/>
    </row>
    <row r="28" spans="1:42" ht="21.75" x14ac:dyDescent="0.5">
      <c r="B28" s="3"/>
      <c r="C28" s="3"/>
      <c r="D28" s="27"/>
      <c r="E28" s="27"/>
      <c r="F28" s="27"/>
      <c r="G28" s="27"/>
      <c r="H28" s="27"/>
      <c r="I28" s="27"/>
      <c r="J28" s="41"/>
      <c r="U28" s="121" t="s">
        <v>147</v>
      </c>
      <c r="V28" s="121"/>
      <c r="W28" s="121"/>
      <c r="X28" s="26"/>
      <c r="Y28" s="29"/>
      <c r="Z28" s="49" t="s">
        <v>140</v>
      </c>
      <c r="AA28" s="29"/>
      <c r="AB28"/>
      <c r="AC28"/>
      <c r="AD28"/>
      <c r="AE28"/>
      <c r="AF28"/>
      <c r="AG28"/>
      <c r="AH28" s="29" t="s">
        <v>142</v>
      </c>
      <c r="AI28" s="4" t="s">
        <v>160</v>
      </c>
      <c r="AJ28" s="4"/>
      <c r="AK28"/>
      <c r="AL28"/>
      <c r="AM28"/>
      <c r="AN28"/>
      <c r="AO28"/>
      <c r="AP28"/>
    </row>
    <row r="29" spans="1:42" ht="21.75" x14ac:dyDescent="0.5">
      <c r="B29" s="23"/>
      <c r="C29" s="4" t="s">
        <v>21</v>
      </c>
      <c r="D29" s="4"/>
      <c r="E29" s="4"/>
      <c r="F29" s="4"/>
      <c r="G29" s="4"/>
      <c r="H29" s="3"/>
      <c r="I29" s="3"/>
      <c r="J29" s="24"/>
      <c r="U29" s="4"/>
      <c r="V29" s="4"/>
      <c r="W29" s="26"/>
      <c r="X29" s="26"/>
      <c r="Y29" s="29"/>
      <c r="Z29" s="49"/>
      <c r="AA29" s="29"/>
      <c r="AB29"/>
      <c r="AC29"/>
      <c r="AD29"/>
      <c r="AE29"/>
      <c r="AF29"/>
      <c r="AG29"/>
      <c r="AH29" s="29"/>
      <c r="AI29" s="122"/>
      <c r="AJ29" s="4"/>
      <c r="AK29"/>
      <c r="AL29"/>
      <c r="AM29"/>
      <c r="AN29"/>
      <c r="AO29"/>
      <c r="AP29"/>
    </row>
    <row r="30" spans="1:42" ht="21.75" x14ac:dyDescent="0.5">
      <c r="B30" s="19"/>
      <c r="C30" s="4" t="s">
        <v>22</v>
      </c>
      <c r="D30" s="4"/>
      <c r="E30" s="4"/>
      <c r="F30" s="4"/>
      <c r="G30" s="4"/>
      <c r="H30" s="3"/>
      <c r="I30" s="3"/>
      <c r="J30" s="24"/>
    </row>
    <row r="31" spans="1:42" ht="21.75" x14ac:dyDescent="0.5">
      <c r="B31" s="20"/>
      <c r="C31" s="4" t="s">
        <v>23</v>
      </c>
      <c r="D31" s="4"/>
      <c r="E31" s="4"/>
      <c r="F31" s="4"/>
      <c r="G31" s="4"/>
      <c r="H31" s="3"/>
      <c r="I31" s="3"/>
      <c r="J31" s="24"/>
    </row>
    <row r="32" spans="1:42" ht="21.75" x14ac:dyDescent="0.5">
      <c r="B32" s="21"/>
      <c r="C32" s="4" t="s">
        <v>24</v>
      </c>
      <c r="D32" s="4"/>
      <c r="E32" s="4"/>
      <c r="F32" s="4"/>
      <c r="G32" s="4"/>
      <c r="H32" s="3"/>
      <c r="I32" s="3"/>
      <c r="J32" s="24"/>
    </row>
    <row r="33" spans="2:10" ht="23.25" x14ac:dyDescent="0.55000000000000004">
      <c r="B33" s="3"/>
      <c r="C33" s="24"/>
      <c r="D33" s="5"/>
      <c r="E33" s="3"/>
      <c r="F33" s="3"/>
      <c r="G33" s="3"/>
      <c r="H33" s="3"/>
      <c r="I33" s="3"/>
      <c r="J33" s="24"/>
    </row>
    <row r="34" spans="2:10" ht="21.75" x14ac:dyDescent="0.5">
      <c r="B34" s="197" t="s">
        <v>28</v>
      </c>
      <c r="C34" s="197"/>
      <c r="D34" s="197"/>
      <c r="E34" s="197"/>
      <c r="F34" s="29"/>
      <c r="G34" s="29" t="s">
        <v>33</v>
      </c>
      <c r="H34" s="4"/>
      <c r="I34" s="4"/>
      <c r="J34" s="42"/>
    </row>
    <row r="35" spans="2:10" ht="21.75" x14ac:dyDescent="0.5">
      <c r="B35" s="4" t="s">
        <v>29</v>
      </c>
      <c r="C35" s="4"/>
      <c r="D35" s="26"/>
      <c r="E35" s="26"/>
      <c r="F35" s="26"/>
      <c r="G35" s="29" t="s">
        <v>33</v>
      </c>
      <c r="H35" s="26"/>
      <c r="I35" s="26"/>
      <c r="J35" s="43"/>
    </row>
    <row r="36" spans="2:10" ht="21.75" x14ac:dyDescent="0.5">
      <c r="B36" s="4" t="s">
        <v>30</v>
      </c>
      <c r="C36" s="4"/>
      <c r="D36" s="26"/>
      <c r="E36" s="26"/>
      <c r="F36" s="26"/>
      <c r="G36" s="29" t="s">
        <v>33</v>
      </c>
      <c r="H36" s="26"/>
      <c r="I36" s="26"/>
      <c r="J36" s="43"/>
    </row>
    <row r="37" spans="2:10" ht="21.75" x14ac:dyDescent="0.5">
      <c r="B37" s="4" t="s">
        <v>31</v>
      </c>
      <c r="C37" s="4"/>
      <c r="D37" s="26"/>
      <c r="E37" s="26"/>
      <c r="F37" s="26"/>
      <c r="G37" s="29" t="s">
        <v>33</v>
      </c>
      <c r="H37" s="26"/>
      <c r="I37" s="26"/>
      <c r="J37" s="43"/>
    </row>
    <row r="38" spans="2:10" ht="21.75" x14ac:dyDescent="0.5">
      <c r="B38" s="197" t="s">
        <v>32</v>
      </c>
      <c r="C38" s="197"/>
      <c r="D38" s="197"/>
      <c r="E38" s="26"/>
      <c r="F38" s="26"/>
      <c r="G38" s="29" t="s">
        <v>34</v>
      </c>
      <c r="H38" s="29"/>
      <c r="I38" s="26"/>
      <c r="J38" s="43"/>
    </row>
    <row r="58" spans="1:22" ht="14.25" customHeight="1" x14ac:dyDescent="0.2">
      <c r="A58" s="91"/>
      <c r="B58" s="209" t="s">
        <v>136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1"/>
      <c r="U58" s="9"/>
      <c r="V58" s="10"/>
    </row>
    <row r="59" spans="1:22" ht="21.75" x14ac:dyDescent="0.2">
      <c r="A59" s="212" t="s">
        <v>40</v>
      </c>
      <c r="B59" s="194">
        <v>2557</v>
      </c>
      <c r="C59" s="195"/>
      <c r="D59" s="196"/>
      <c r="E59" s="194">
        <v>2558</v>
      </c>
      <c r="F59" s="195"/>
      <c r="G59" s="196"/>
      <c r="H59" s="194">
        <v>2559</v>
      </c>
      <c r="I59" s="195"/>
      <c r="J59" s="196"/>
      <c r="K59" s="194">
        <v>2560</v>
      </c>
      <c r="L59" s="195"/>
      <c r="M59" s="196"/>
      <c r="N59" s="194">
        <v>2561</v>
      </c>
      <c r="O59" s="195"/>
      <c r="P59" s="196"/>
      <c r="R59" s="6" t="s">
        <v>14</v>
      </c>
      <c r="S59" s="9"/>
      <c r="T59" s="9"/>
      <c r="U59" s="208" t="s">
        <v>18</v>
      </c>
      <c r="V59" s="208" t="s">
        <v>19</v>
      </c>
    </row>
    <row r="60" spans="1:22" ht="38.25" customHeight="1" x14ac:dyDescent="0.5">
      <c r="A60" s="213"/>
      <c r="B60" s="92" t="s">
        <v>46</v>
      </c>
      <c r="C60" s="92" t="s">
        <v>137</v>
      </c>
      <c r="D60" s="93" t="s">
        <v>20</v>
      </c>
      <c r="E60" s="92" t="s">
        <v>46</v>
      </c>
      <c r="F60" s="92" t="s">
        <v>137</v>
      </c>
      <c r="G60" s="93" t="s">
        <v>20</v>
      </c>
      <c r="H60" s="92" t="s">
        <v>46</v>
      </c>
      <c r="I60" s="92" t="s">
        <v>137</v>
      </c>
      <c r="J60" s="93" t="s">
        <v>20</v>
      </c>
      <c r="K60" s="92" t="s">
        <v>46</v>
      </c>
      <c r="L60" s="92" t="s">
        <v>137</v>
      </c>
      <c r="M60" s="93" t="s">
        <v>20</v>
      </c>
      <c r="N60" s="92" t="s">
        <v>46</v>
      </c>
      <c r="O60" s="92" t="s">
        <v>137</v>
      </c>
      <c r="P60" s="93" t="s">
        <v>20</v>
      </c>
      <c r="R60" s="208" t="s">
        <v>15</v>
      </c>
      <c r="S60" s="208" t="s">
        <v>16</v>
      </c>
      <c r="T60" s="208" t="s">
        <v>17</v>
      </c>
      <c r="U60" s="208"/>
      <c r="V60" s="208"/>
    </row>
    <row r="61" spans="1:22" ht="46.5" x14ac:dyDescent="0.5">
      <c r="A61" s="85" t="s">
        <v>122</v>
      </c>
      <c r="B61" s="81">
        <v>32.46</v>
      </c>
      <c r="C61" s="8">
        <v>35.47</v>
      </c>
      <c r="D61" s="12">
        <f t="shared" ref="D61:D74" si="16">C61-B61</f>
        <v>3.009999999999998</v>
      </c>
      <c r="E61" s="53">
        <v>46.46</v>
      </c>
      <c r="F61" s="53">
        <v>51.46</v>
      </c>
      <c r="G61" s="54">
        <f t="shared" ref="G61:G74" si="17">F61-E61</f>
        <v>5</v>
      </c>
      <c r="H61" s="53">
        <v>42.53</v>
      </c>
      <c r="I61" s="53">
        <v>51.14</v>
      </c>
      <c r="J61" s="54">
        <f t="shared" ref="J61:J74" si="18">I61-H61</f>
        <v>8.61</v>
      </c>
      <c r="K61" s="53">
        <v>34.61</v>
      </c>
      <c r="L61" s="53">
        <v>38.44</v>
      </c>
      <c r="M61" s="54">
        <f t="shared" ref="M61:M74" si="19">L61-K61</f>
        <v>3.8299999999999983</v>
      </c>
      <c r="N61" s="8">
        <v>45.82</v>
      </c>
      <c r="O61" s="8">
        <v>56.5</v>
      </c>
      <c r="P61" s="16">
        <f t="shared" ref="P61:P74" si="20">O61-N61</f>
        <v>10.68</v>
      </c>
      <c r="R61" s="208"/>
      <c r="S61" s="208"/>
      <c r="T61" s="208"/>
      <c r="U61" s="74">
        <v>3.8299999999999983</v>
      </c>
      <c r="V61" s="75">
        <v>10.68</v>
      </c>
    </row>
    <row r="62" spans="1:22" ht="46.5" x14ac:dyDescent="0.5">
      <c r="A62" s="85" t="s">
        <v>123</v>
      </c>
      <c r="B62" s="8">
        <v>56.53</v>
      </c>
      <c r="C62" s="8">
        <v>68.45</v>
      </c>
      <c r="D62" s="12">
        <f t="shared" si="16"/>
        <v>11.920000000000002</v>
      </c>
      <c r="E62" s="53">
        <v>32.99</v>
      </c>
      <c r="F62" s="53">
        <v>40.229999999999997</v>
      </c>
      <c r="G62" s="54">
        <f t="shared" si="17"/>
        <v>7.2399999999999949</v>
      </c>
      <c r="H62" s="53">
        <v>36.11</v>
      </c>
      <c r="I62" s="53">
        <v>42.67</v>
      </c>
      <c r="J62" s="54">
        <f t="shared" si="18"/>
        <v>6.5600000000000023</v>
      </c>
      <c r="K62" s="53">
        <v>44.26</v>
      </c>
      <c r="L62" s="53">
        <v>48.29</v>
      </c>
      <c r="M62" s="54">
        <f t="shared" si="19"/>
        <v>4.0300000000000011</v>
      </c>
      <c r="N62" s="8">
        <v>37.65</v>
      </c>
      <c r="O62" s="8">
        <v>53.35</v>
      </c>
      <c r="P62" s="16">
        <f t="shared" si="20"/>
        <v>15.700000000000003</v>
      </c>
      <c r="R62" s="83">
        <v>3.009999999999998</v>
      </c>
      <c r="S62" s="74">
        <v>5</v>
      </c>
      <c r="T62" s="74">
        <v>8.61</v>
      </c>
      <c r="U62" s="74">
        <v>4.0300000000000011</v>
      </c>
      <c r="V62" s="75">
        <v>15.700000000000003</v>
      </c>
    </row>
    <row r="63" spans="1:22" ht="46.5" x14ac:dyDescent="0.5">
      <c r="A63" s="85" t="s">
        <v>124</v>
      </c>
      <c r="B63" s="8">
        <v>41.27</v>
      </c>
      <c r="C63" s="8">
        <v>48.9</v>
      </c>
      <c r="D63" s="12">
        <f t="shared" si="16"/>
        <v>7.6299999999999955</v>
      </c>
      <c r="E63" s="53">
        <v>35.840000000000003</v>
      </c>
      <c r="F63" s="53">
        <v>45.05</v>
      </c>
      <c r="G63" s="54">
        <f t="shared" si="17"/>
        <v>9.2099999999999937</v>
      </c>
      <c r="H63" s="53">
        <v>38.89</v>
      </c>
      <c r="I63" s="53">
        <v>41.79</v>
      </c>
      <c r="J63" s="54">
        <f t="shared" si="18"/>
        <v>2.8999999999999986</v>
      </c>
      <c r="K63" s="53">
        <v>35.36</v>
      </c>
      <c r="L63" s="53">
        <v>50.7</v>
      </c>
      <c r="M63" s="54">
        <f t="shared" si="19"/>
        <v>15.340000000000003</v>
      </c>
      <c r="N63" s="60">
        <v>36.58</v>
      </c>
      <c r="O63" s="60">
        <v>55.43</v>
      </c>
      <c r="P63" s="16">
        <f t="shared" si="20"/>
        <v>18.850000000000001</v>
      </c>
      <c r="R63" s="83">
        <v>11.920000000000002</v>
      </c>
      <c r="S63" s="74">
        <v>7.2399999999999949</v>
      </c>
      <c r="T63" s="74">
        <v>6.5600000000000023</v>
      </c>
      <c r="U63" s="74">
        <v>15.340000000000003</v>
      </c>
      <c r="V63" s="75">
        <v>18.850000000000001</v>
      </c>
    </row>
    <row r="64" spans="1:22" ht="46.5" x14ac:dyDescent="0.5">
      <c r="A64" s="85" t="s">
        <v>125</v>
      </c>
      <c r="B64" s="69">
        <v>0</v>
      </c>
      <c r="C64" s="69">
        <v>0</v>
      </c>
      <c r="D64" s="12">
        <f t="shared" si="16"/>
        <v>0</v>
      </c>
      <c r="E64" s="53">
        <v>44.43</v>
      </c>
      <c r="F64" s="53">
        <v>56.59</v>
      </c>
      <c r="G64" s="54">
        <f t="shared" si="17"/>
        <v>12.160000000000004</v>
      </c>
      <c r="H64" s="53">
        <v>41.27</v>
      </c>
      <c r="I64" s="53">
        <v>44.37</v>
      </c>
      <c r="J64" s="54">
        <f t="shared" si="18"/>
        <v>3.0999999999999943</v>
      </c>
      <c r="K64" s="53">
        <v>57.27</v>
      </c>
      <c r="L64" s="53">
        <v>68.48</v>
      </c>
      <c r="M64" s="54">
        <f t="shared" si="19"/>
        <v>11.21</v>
      </c>
      <c r="N64" s="60">
        <v>50.6</v>
      </c>
      <c r="O64" s="59">
        <v>74.12</v>
      </c>
      <c r="P64" s="16">
        <f t="shared" si="20"/>
        <v>23.520000000000003</v>
      </c>
      <c r="R64" s="83">
        <v>7.6299999999999955</v>
      </c>
      <c r="S64" s="74">
        <v>9.2099999999999937</v>
      </c>
      <c r="T64" s="77">
        <v>2.8999999999999986</v>
      </c>
      <c r="U64" s="74">
        <v>11.21</v>
      </c>
      <c r="V64" s="75">
        <v>23.520000000000003</v>
      </c>
    </row>
    <row r="65" spans="1:22" ht="46.5" x14ac:dyDescent="0.5">
      <c r="A65" s="85" t="s">
        <v>126</v>
      </c>
      <c r="B65" s="8">
        <v>35.06</v>
      </c>
      <c r="C65" s="8">
        <v>42.34</v>
      </c>
      <c r="D65" s="12">
        <f t="shared" si="16"/>
        <v>7.2800000000000011</v>
      </c>
      <c r="E65" s="53">
        <v>39.909999999999997</v>
      </c>
      <c r="F65" s="53">
        <v>50.04</v>
      </c>
      <c r="G65" s="54">
        <f t="shared" si="17"/>
        <v>10.130000000000003</v>
      </c>
      <c r="H65" s="53">
        <v>40.01</v>
      </c>
      <c r="I65" s="53">
        <v>46.88</v>
      </c>
      <c r="J65" s="54">
        <f t="shared" si="18"/>
        <v>6.8700000000000045</v>
      </c>
      <c r="K65" s="53">
        <v>36.79</v>
      </c>
      <c r="L65" s="53">
        <v>43.32</v>
      </c>
      <c r="M65" s="54">
        <f t="shared" si="19"/>
        <v>6.5300000000000011</v>
      </c>
      <c r="N65" s="60">
        <v>31.08</v>
      </c>
      <c r="O65" s="60">
        <v>37.590000000000003</v>
      </c>
      <c r="P65" s="16">
        <f t="shared" si="20"/>
        <v>6.5100000000000051</v>
      </c>
      <c r="R65" s="82">
        <v>0</v>
      </c>
      <c r="S65" s="74">
        <v>12.160000000000004</v>
      </c>
      <c r="T65" s="74">
        <v>3.0999999999999943</v>
      </c>
      <c r="U65" s="74">
        <v>6.5300000000000011</v>
      </c>
      <c r="V65" s="75">
        <v>6.5100000000000051</v>
      </c>
    </row>
    <row r="66" spans="1:22" ht="46.5" x14ac:dyDescent="0.5">
      <c r="A66" s="85" t="s">
        <v>127</v>
      </c>
      <c r="B66" s="8">
        <v>36.380000000000003</v>
      </c>
      <c r="C66" s="8">
        <v>39.54</v>
      </c>
      <c r="D66" s="12">
        <f t="shared" si="16"/>
        <v>3.1599999999999966</v>
      </c>
      <c r="E66" s="53">
        <v>34.520000000000003</v>
      </c>
      <c r="F66" s="53">
        <v>47.5</v>
      </c>
      <c r="G66" s="54">
        <f t="shared" si="17"/>
        <v>12.979999999999997</v>
      </c>
      <c r="H66" s="53">
        <v>30.38</v>
      </c>
      <c r="I66" s="53">
        <v>30.19</v>
      </c>
      <c r="J66" s="54">
        <f t="shared" si="18"/>
        <v>-0.18999999999999773</v>
      </c>
      <c r="K66" s="53">
        <v>23.55</v>
      </c>
      <c r="L66" s="53">
        <v>25.03</v>
      </c>
      <c r="M66" s="54">
        <f t="shared" si="19"/>
        <v>1.4800000000000004</v>
      </c>
      <c r="N66" s="8">
        <v>26.88</v>
      </c>
      <c r="O66" s="8">
        <v>29.27</v>
      </c>
      <c r="P66" s="16">
        <f t="shared" si="20"/>
        <v>2.3900000000000006</v>
      </c>
      <c r="R66" s="83">
        <v>7.2800000000000011</v>
      </c>
      <c r="S66" s="74">
        <v>10.130000000000003</v>
      </c>
      <c r="T66" s="74">
        <v>6.8700000000000045</v>
      </c>
      <c r="U66" s="77">
        <v>1.4800000000000004</v>
      </c>
      <c r="V66" s="76">
        <v>2.3900000000000006</v>
      </c>
    </row>
    <row r="67" spans="1:22" ht="46.5" x14ac:dyDescent="0.5">
      <c r="A67" s="85" t="s">
        <v>128</v>
      </c>
      <c r="B67" s="59">
        <v>50.71</v>
      </c>
      <c r="C67" s="59">
        <v>58.94</v>
      </c>
      <c r="D67" s="12">
        <f t="shared" si="16"/>
        <v>8.2299999999999969</v>
      </c>
      <c r="E67" s="53">
        <v>36.25</v>
      </c>
      <c r="F67" s="53">
        <v>39.659999999999997</v>
      </c>
      <c r="G67" s="54">
        <f t="shared" si="17"/>
        <v>3.4099999999999966</v>
      </c>
      <c r="H67" s="53">
        <v>29.69</v>
      </c>
      <c r="I67" s="53">
        <v>33.14</v>
      </c>
      <c r="J67" s="54">
        <f t="shared" si="18"/>
        <v>3.4499999999999993</v>
      </c>
      <c r="K67" s="53">
        <v>26.55</v>
      </c>
      <c r="L67" s="53">
        <v>30.47</v>
      </c>
      <c r="M67" s="54">
        <f t="shared" si="19"/>
        <v>3.9199999999999982</v>
      </c>
      <c r="N67" s="59">
        <v>20.02</v>
      </c>
      <c r="O67" s="59">
        <v>21.88</v>
      </c>
      <c r="P67" s="16">
        <f t="shared" si="20"/>
        <v>1.8599999999999994</v>
      </c>
      <c r="R67" s="83">
        <v>3.1599999999999966</v>
      </c>
      <c r="S67" s="74">
        <v>12.979999999999997</v>
      </c>
      <c r="T67" s="55">
        <v>-0.18999999999999773</v>
      </c>
      <c r="U67" s="74">
        <v>3.9199999999999982</v>
      </c>
      <c r="V67" s="76">
        <v>1.8599999999999994</v>
      </c>
    </row>
    <row r="68" spans="1:22" ht="46.5" x14ac:dyDescent="0.5">
      <c r="A68" s="85" t="s">
        <v>129</v>
      </c>
      <c r="B68" s="81">
        <v>40.93</v>
      </c>
      <c r="C68" s="81">
        <v>46.27</v>
      </c>
      <c r="D68" s="12">
        <f t="shared" si="16"/>
        <v>5.3400000000000034</v>
      </c>
      <c r="E68" s="53">
        <v>38.79</v>
      </c>
      <c r="F68" s="53">
        <v>48.36</v>
      </c>
      <c r="G68" s="54">
        <f t="shared" si="17"/>
        <v>9.57</v>
      </c>
      <c r="H68" s="53">
        <v>33.24</v>
      </c>
      <c r="I68" s="53">
        <v>36.61</v>
      </c>
      <c r="J68" s="54">
        <f t="shared" si="18"/>
        <v>3.3699999999999974</v>
      </c>
      <c r="K68" s="53">
        <v>29.36</v>
      </c>
      <c r="L68" s="53">
        <v>36.1</v>
      </c>
      <c r="M68" s="54">
        <f t="shared" si="19"/>
        <v>6.740000000000002</v>
      </c>
      <c r="N68" s="81">
        <v>32.28</v>
      </c>
      <c r="O68" s="81">
        <v>37.380000000000003</v>
      </c>
      <c r="P68" s="16">
        <f t="shared" si="20"/>
        <v>5.1000000000000014</v>
      </c>
      <c r="R68" s="83">
        <v>8.2299999999999969</v>
      </c>
      <c r="S68" s="74">
        <v>3.4099999999999966</v>
      </c>
      <c r="T68" s="74">
        <v>3.4499999999999993</v>
      </c>
      <c r="U68" s="74">
        <v>6.740000000000002</v>
      </c>
      <c r="V68" s="75">
        <v>5.1000000000000014</v>
      </c>
    </row>
    <row r="69" spans="1:22" ht="46.5" x14ac:dyDescent="0.5">
      <c r="A69" s="85" t="s">
        <v>130</v>
      </c>
      <c r="B69" s="81">
        <v>30.1</v>
      </c>
      <c r="C69" s="81">
        <v>37.51</v>
      </c>
      <c r="D69" s="12">
        <f t="shared" si="16"/>
        <v>7.4099999999999966</v>
      </c>
      <c r="E69" s="53">
        <v>37.46</v>
      </c>
      <c r="F69" s="53">
        <v>46.52</v>
      </c>
      <c r="G69" s="54">
        <f t="shared" si="17"/>
        <v>9.0600000000000023</v>
      </c>
      <c r="H69" s="53">
        <v>31.59</v>
      </c>
      <c r="I69" s="53">
        <v>38.21</v>
      </c>
      <c r="J69" s="54">
        <f t="shared" si="18"/>
        <v>6.620000000000001</v>
      </c>
      <c r="K69" s="53">
        <v>31.46</v>
      </c>
      <c r="L69" s="53">
        <v>38.369999999999997</v>
      </c>
      <c r="M69" s="54">
        <f t="shared" si="19"/>
        <v>6.9099999999999966</v>
      </c>
      <c r="N69" s="81">
        <v>33.119999999999997</v>
      </c>
      <c r="O69" s="81">
        <v>39.03</v>
      </c>
      <c r="P69" s="16">
        <f t="shared" si="20"/>
        <v>5.9100000000000037</v>
      </c>
      <c r="R69" s="83">
        <v>5.3400000000000034</v>
      </c>
      <c r="S69" s="74">
        <v>9.57</v>
      </c>
      <c r="T69" s="74">
        <v>3.3699999999999974</v>
      </c>
      <c r="U69" s="74">
        <v>6.9099999999999966</v>
      </c>
      <c r="V69" s="75">
        <v>5.9100000000000037</v>
      </c>
    </row>
    <row r="70" spans="1:22" ht="46.5" x14ac:dyDescent="0.5">
      <c r="A70" s="85" t="s">
        <v>131</v>
      </c>
      <c r="B70" s="81">
        <v>29.81</v>
      </c>
      <c r="C70" s="81">
        <v>33.94</v>
      </c>
      <c r="D70" s="12">
        <f t="shared" si="16"/>
        <v>4.129999999999999</v>
      </c>
      <c r="E70" s="69">
        <v>0</v>
      </c>
      <c r="F70" s="69">
        <v>0</v>
      </c>
      <c r="G70" s="54">
        <f t="shared" si="17"/>
        <v>0</v>
      </c>
      <c r="H70" s="53">
        <v>25.51</v>
      </c>
      <c r="I70" s="53">
        <v>28.84</v>
      </c>
      <c r="J70" s="54">
        <f t="shared" si="18"/>
        <v>3.3299999999999983</v>
      </c>
      <c r="K70" s="53">
        <v>28.57</v>
      </c>
      <c r="L70" s="53">
        <v>34.409999999999997</v>
      </c>
      <c r="M70" s="54">
        <f t="shared" si="19"/>
        <v>5.8399999999999963</v>
      </c>
      <c r="N70" s="81">
        <v>36.76</v>
      </c>
      <c r="O70" s="81">
        <v>44.75</v>
      </c>
      <c r="P70" s="16">
        <f t="shared" si="20"/>
        <v>7.990000000000002</v>
      </c>
      <c r="R70" s="83">
        <v>7.4099999999999966</v>
      </c>
      <c r="S70" s="74">
        <v>9.0600000000000023</v>
      </c>
      <c r="T70" s="74">
        <v>6.620000000000001</v>
      </c>
      <c r="U70" s="74">
        <v>5.8399999999999963</v>
      </c>
      <c r="V70" s="75">
        <v>7.990000000000002</v>
      </c>
    </row>
    <row r="71" spans="1:22" ht="46.5" x14ac:dyDescent="0.5">
      <c r="A71" s="85" t="s">
        <v>132</v>
      </c>
      <c r="B71" s="81">
        <v>49.49</v>
      </c>
      <c r="C71" s="81">
        <v>61.08</v>
      </c>
      <c r="D71" s="12">
        <f t="shared" si="16"/>
        <v>11.589999999999996</v>
      </c>
      <c r="E71" s="53">
        <v>36.93</v>
      </c>
      <c r="F71" s="53">
        <v>43.24</v>
      </c>
      <c r="G71" s="54">
        <f t="shared" si="17"/>
        <v>6.3100000000000023</v>
      </c>
      <c r="H71" s="53">
        <v>27.93</v>
      </c>
      <c r="I71" s="53">
        <v>28.84</v>
      </c>
      <c r="J71" s="54">
        <f t="shared" si="18"/>
        <v>0.91000000000000014</v>
      </c>
      <c r="K71" s="53">
        <v>28.41</v>
      </c>
      <c r="L71" s="53">
        <v>31.13</v>
      </c>
      <c r="M71" s="54">
        <f t="shared" si="19"/>
        <v>2.7199999999999989</v>
      </c>
      <c r="N71" s="81">
        <v>33.86</v>
      </c>
      <c r="O71" s="81">
        <v>41.69</v>
      </c>
      <c r="P71" s="16">
        <f t="shared" si="20"/>
        <v>7.8299999999999983</v>
      </c>
      <c r="R71" s="83">
        <v>4.129999999999999</v>
      </c>
      <c r="S71" s="77">
        <v>0</v>
      </c>
      <c r="T71" s="74">
        <v>3.3299999999999983</v>
      </c>
      <c r="U71" s="77">
        <v>2.7199999999999989</v>
      </c>
      <c r="V71" s="75">
        <v>7.8299999999999983</v>
      </c>
    </row>
    <row r="72" spans="1:22" ht="46.5" x14ac:dyDescent="0.5">
      <c r="A72" s="85" t="s">
        <v>133</v>
      </c>
      <c r="B72" s="69">
        <v>0</v>
      </c>
      <c r="C72" s="69">
        <v>0</v>
      </c>
      <c r="D72" s="12">
        <f t="shared" si="16"/>
        <v>0</v>
      </c>
      <c r="E72" s="53">
        <v>35.96</v>
      </c>
      <c r="F72" s="53">
        <v>37.270000000000003</v>
      </c>
      <c r="G72" s="54">
        <f t="shared" si="17"/>
        <v>1.3100000000000023</v>
      </c>
      <c r="H72" s="53">
        <v>32.71</v>
      </c>
      <c r="I72" s="53">
        <v>39.380000000000003</v>
      </c>
      <c r="J72" s="54">
        <f t="shared" si="18"/>
        <v>6.6700000000000017</v>
      </c>
      <c r="K72" s="53">
        <v>34.33</v>
      </c>
      <c r="L72" s="53">
        <v>41.46</v>
      </c>
      <c r="M72" s="54">
        <f t="shared" si="19"/>
        <v>7.1300000000000026</v>
      </c>
      <c r="N72" s="81">
        <v>44.06</v>
      </c>
      <c r="O72" s="81">
        <v>43.77</v>
      </c>
      <c r="P72" s="16">
        <f t="shared" si="20"/>
        <v>-0.28999999999999915</v>
      </c>
      <c r="R72" s="83">
        <v>11.589999999999996</v>
      </c>
      <c r="S72" s="74">
        <v>6.3100000000000023</v>
      </c>
      <c r="T72" s="77">
        <v>0.91000000000000014</v>
      </c>
      <c r="U72" s="74">
        <v>7.1300000000000026</v>
      </c>
      <c r="V72" s="89">
        <v>-0.28999999999999915</v>
      </c>
    </row>
    <row r="73" spans="1:22" ht="46.5" x14ac:dyDescent="0.5">
      <c r="A73" s="85" t="s">
        <v>134</v>
      </c>
      <c r="B73" s="81">
        <v>38.369999999999997</v>
      </c>
      <c r="C73" s="81">
        <v>42.28</v>
      </c>
      <c r="D73" s="12">
        <f t="shared" si="16"/>
        <v>3.9100000000000037</v>
      </c>
      <c r="E73" s="69">
        <v>0</v>
      </c>
      <c r="F73" s="69">
        <v>0</v>
      </c>
      <c r="G73" s="54">
        <f t="shared" si="17"/>
        <v>0</v>
      </c>
      <c r="H73" s="69">
        <v>0</v>
      </c>
      <c r="I73" s="69">
        <v>0</v>
      </c>
      <c r="J73" s="54">
        <f t="shared" si="18"/>
        <v>0</v>
      </c>
      <c r="K73" s="69">
        <v>0</v>
      </c>
      <c r="L73" s="69">
        <v>0</v>
      </c>
      <c r="M73" s="54">
        <f t="shared" si="19"/>
        <v>0</v>
      </c>
      <c r="N73" s="69">
        <v>0</v>
      </c>
      <c r="O73" s="69">
        <v>0</v>
      </c>
      <c r="P73" s="16">
        <f t="shared" si="20"/>
        <v>0</v>
      </c>
      <c r="R73" s="82">
        <v>0</v>
      </c>
      <c r="S73" s="77">
        <v>1.3100000000000023</v>
      </c>
      <c r="T73" s="74">
        <v>6.6700000000000017</v>
      </c>
      <c r="U73" s="77">
        <v>0</v>
      </c>
      <c r="V73" s="76">
        <v>0</v>
      </c>
    </row>
    <row r="74" spans="1:22" ht="69.75" x14ac:dyDescent="0.5">
      <c r="A74" s="85" t="s">
        <v>108</v>
      </c>
      <c r="B74" s="69">
        <v>0</v>
      </c>
      <c r="C74" s="69">
        <v>0</v>
      </c>
      <c r="D74" s="12">
        <f t="shared" si="16"/>
        <v>0</v>
      </c>
      <c r="E74" s="69">
        <v>0</v>
      </c>
      <c r="F74" s="69">
        <v>0</v>
      </c>
      <c r="G74" s="54">
        <f t="shared" si="17"/>
        <v>0</v>
      </c>
      <c r="H74" s="69">
        <v>0</v>
      </c>
      <c r="I74" s="69">
        <v>0</v>
      </c>
      <c r="J74" s="54">
        <f t="shared" si="18"/>
        <v>0</v>
      </c>
      <c r="K74" s="69">
        <v>0</v>
      </c>
      <c r="L74" s="69">
        <v>0</v>
      </c>
      <c r="M74" s="54">
        <f t="shared" si="19"/>
        <v>0</v>
      </c>
      <c r="N74" s="81">
        <v>45.35</v>
      </c>
      <c r="O74" s="81">
        <v>53.83</v>
      </c>
      <c r="P74" s="16">
        <f t="shared" si="20"/>
        <v>8.4799999999999969</v>
      </c>
      <c r="R74" s="83">
        <v>3.9100000000000037</v>
      </c>
      <c r="S74" s="77">
        <v>0</v>
      </c>
      <c r="T74" s="77">
        <v>0</v>
      </c>
      <c r="U74" s="77">
        <v>0</v>
      </c>
      <c r="V74" s="75">
        <v>8.4799999999999969</v>
      </c>
    </row>
    <row r="75" spans="1:22" ht="23.25" x14ac:dyDescent="0.5">
      <c r="R75" s="82">
        <v>0</v>
      </c>
      <c r="S75" s="77">
        <v>0</v>
      </c>
      <c r="T75" s="77">
        <v>0</v>
      </c>
    </row>
  </sheetData>
  <mergeCells count="36">
    <mergeCell ref="B2:J2"/>
    <mergeCell ref="B5:B7"/>
    <mergeCell ref="B8:B10"/>
    <mergeCell ref="B11:B13"/>
    <mergeCell ref="A59:A60"/>
    <mergeCell ref="B14:B16"/>
    <mergeCell ref="B17:B19"/>
    <mergeCell ref="A20:A24"/>
    <mergeCell ref="B34:E34"/>
    <mergeCell ref="B38:D38"/>
    <mergeCell ref="A5:A19"/>
    <mergeCell ref="B20:C20"/>
    <mergeCell ref="B21:C21"/>
    <mergeCell ref="B58:P58"/>
    <mergeCell ref="B59:D59"/>
    <mergeCell ref="E59:G59"/>
    <mergeCell ref="H59:J59"/>
    <mergeCell ref="K59:M59"/>
    <mergeCell ref="N59:P59"/>
    <mergeCell ref="B22:C22"/>
    <mergeCell ref="B23:C23"/>
    <mergeCell ref="B24:C24"/>
    <mergeCell ref="U4:U5"/>
    <mergeCell ref="V4:X4"/>
    <mergeCell ref="A4:C4"/>
    <mergeCell ref="U2:AC2"/>
    <mergeCell ref="AK4:AO4"/>
    <mergeCell ref="R60:R61"/>
    <mergeCell ref="S60:S61"/>
    <mergeCell ref="T60:T61"/>
    <mergeCell ref="U59:U60"/>
    <mergeCell ref="V59:V60"/>
    <mergeCell ref="Y4:AA4"/>
    <mergeCell ref="AB4:AD4"/>
    <mergeCell ref="AE4:AG4"/>
    <mergeCell ref="AH4:AJ4"/>
  </mergeCells>
  <pageMargins left="0.7" right="0.125" top="0.75" bottom="0.52083333333333337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opLeftCell="A22" workbookViewId="0">
      <selection activeCell="H32" sqref="H32"/>
    </sheetView>
  </sheetViews>
  <sheetFormatPr defaultRowHeight="14.25" x14ac:dyDescent="0.2"/>
  <sheetData>
    <row r="1" spans="1:7" ht="47.25" thickBot="1" x14ac:dyDescent="0.25">
      <c r="A1" s="44" t="s">
        <v>66</v>
      </c>
      <c r="B1" s="2">
        <v>42.15</v>
      </c>
      <c r="C1" s="2">
        <v>45.47</v>
      </c>
      <c r="D1" s="2">
        <f>C1-B1</f>
        <v>3.3200000000000003</v>
      </c>
      <c r="E1" s="61">
        <v>58.22</v>
      </c>
      <c r="F1" s="1">
        <v>68.959999999999994</v>
      </c>
      <c r="G1" s="2">
        <f>F1-E1</f>
        <v>10.739999999999995</v>
      </c>
    </row>
    <row r="2" spans="1:7" ht="47.25" thickBot="1" x14ac:dyDescent="0.25">
      <c r="A2" s="44" t="s">
        <v>67</v>
      </c>
      <c r="B2" s="2">
        <v>38.4</v>
      </c>
      <c r="C2" s="2">
        <v>41.43</v>
      </c>
      <c r="D2" s="2">
        <f t="shared" ref="D2:D11" si="0">C2-B2</f>
        <v>3.0300000000000011</v>
      </c>
      <c r="E2" s="62">
        <v>31.1</v>
      </c>
      <c r="F2" s="2">
        <v>38.35</v>
      </c>
      <c r="G2" s="2">
        <f t="shared" ref="G2:G11" si="1">F2-E2</f>
        <v>7.25</v>
      </c>
    </row>
    <row r="3" spans="1:7" ht="47.25" thickBot="1" x14ac:dyDescent="0.25">
      <c r="A3" s="44" t="s">
        <v>68</v>
      </c>
      <c r="B3" s="2">
        <v>69.08</v>
      </c>
      <c r="C3" s="2">
        <v>77.849999999999994</v>
      </c>
      <c r="D3" s="2">
        <f t="shared" si="0"/>
        <v>8.769999999999996</v>
      </c>
      <c r="E3" s="62">
        <v>64.78</v>
      </c>
      <c r="F3" s="2">
        <v>72.37</v>
      </c>
      <c r="G3" s="2">
        <f t="shared" si="1"/>
        <v>7.5900000000000034</v>
      </c>
    </row>
    <row r="4" spans="1:7" ht="47.25" thickBot="1" x14ac:dyDescent="0.25">
      <c r="A4" s="44" t="s">
        <v>69</v>
      </c>
      <c r="B4" s="2">
        <v>57.89</v>
      </c>
      <c r="C4" s="2">
        <v>66.959999999999994</v>
      </c>
      <c r="D4" s="2">
        <f t="shared" si="0"/>
        <v>9.0699999999999932</v>
      </c>
      <c r="E4" s="62">
        <v>39.380000000000003</v>
      </c>
      <c r="F4" s="2">
        <v>49.29</v>
      </c>
      <c r="G4" s="2">
        <f t="shared" si="1"/>
        <v>9.9099999999999966</v>
      </c>
    </row>
    <row r="5" spans="1:7" ht="47.25" thickBot="1" x14ac:dyDescent="0.25">
      <c r="A5" s="44" t="s">
        <v>70</v>
      </c>
      <c r="B5" s="2">
        <v>48.27</v>
      </c>
      <c r="C5" s="2">
        <v>53.22</v>
      </c>
      <c r="D5" s="2">
        <f t="shared" si="0"/>
        <v>4.9499999999999957</v>
      </c>
      <c r="E5" s="62">
        <v>45.4</v>
      </c>
      <c r="F5" s="2">
        <v>56.58</v>
      </c>
      <c r="G5" s="2">
        <f t="shared" si="1"/>
        <v>11.18</v>
      </c>
    </row>
    <row r="6" spans="1:7" ht="47.25" thickBot="1" x14ac:dyDescent="0.25">
      <c r="A6" s="44" t="s">
        <v>71</v>
      </c>
      <c r="B6" s="2">
        <v>36.880000000000003</v>
      </c>
      <c r="C6" s="2">
        <v>42.72</v>
      </c>
      <c r="D6" s="2">
        <f t="shared" si="0"/>
        <v>5.8399999999999963</v>
      </c>
      <c r="E6" s="62">
        <v>52.52</v>
      </c>
      <c r="F6" s="2">
        <v>60.1</v>
      </c>
      <c r="G6" s="2">
        <f t="shared" si="1"/>
        <v>7.5799999999999983</v>
      </c>
    </row>
    <row r="7" spans="1:7" ht="47.25" thickBot="1" x14ac:dyDescent="0.25">
      <c r="A7" s="44" t="s">
        <v>72</v>
      </c>
      <c r="B7" s="2">
        <v>60.04</v>
      </c>
      <c r="C7" s="2">
        <v>73.37</v>
      </c>
      <c r="D7" s="2">
        <f t="shared" si="0"/>
        <v>13.330000000000005</v>
      </c>
      <c r="E7" s="62">
        <v>52.32</v>
      </c>
      <c r="F7" s="2">
        <v>61.49</v>
      </c>
      <c r="G7" s="2">
        <f t="shared" si="1"/>
        <v>9.1700000000000017</v>
      </c>
    </row>
    <row r="8" spans="1:7" ht="47.25" thickBot="1" x14ac:dyDescent="0.25">
      <c r="A8" s="44" t="s">
        <v>73</v>
      </c>
      <c r="B8" s="2">
        <v>40.43</v>
      </c>
      <c r="C8" s="2">
        <v>42.28</v>
      </c>
      <c r="D8" s="2">
        <f t="shared" si="0"/>
        <v>1.8500000000000014</v>
      </c>
      <c r="E8" s="62">
        <v>41.18</v>
      </c>
      <c r="F8" s="2">
        <v>41.73</v>
      </c>
      <c r="G8" s="2">
        <f t="shared" si="1"/>
        <v>0.54999999999999716</v>
      </c>
    </row>
    <row r="9" spans="1:7" ht="47.25" thickBot="1" x14ac:dyDescent="0.25">
      <c r="A9" s="44" t="s">
        <v>74</v>
      </c>
      <c r="B9" s="2">
        <v>40.479999999999997</v>
      </c>
      <c r="C9" s="2">
        <v>43.55</v>
      </c>
      <c r="D9" s="2">
        <f t="shared" si="0"/>
        <v>3.0700000000000003</v>
      </c>
      <c r="E9" s="62">
        <v>52.76</v>
      </c>
      <c r="F9" s="2">
        <v>60.62</v>
      </c>
      <c r="G9" s="2">
        <f t="shared" si="1"/>
        <v>7.8599999999999994</v>
      </c>
    </row>
    <row r="10" spans="1:7" ht="47.25" thickBot="1" x14ac:dyDescent="0.25">
      <c r="A10" s="44" t="s">
        <v>75</v>
      </c>
      <c r="B10" s="2">
        <v>33.840000000000003</v>
      </c>
      <c r="C10" s="2">
        <v>39.53</v>
      </c>
      <c r="D10" s="2">
        <f t="shared" si="0"/>
        <v>5.6899999999999977</v>
      </c>
      <c r="E10" s="62">
        <v>32.770000000000003</v>
      </c>
      <c r="F10" s="2">
        <v>39.03</v>
      </c>
      <c r="G10" s="2">
        <f t="shared" si="1"/>
        <v>6.259999999999998</v>
      </c>
    </row>
    <row r="11" spans="1:7" ht="47.25" thickBot="1" x14ac:dyDescent="0.25">
      <c r="A11" s="44" t="s">
        <v>76</v>
      </c>
      <c r="B11" s="2">
        <v>43.09</v>
      </c>
      <c r="C11" s="2">
        <v>48.63</v>
      </c>
      <c r="D11" s="2">
        <f t="shared" si="0"/>
        <v>5.5399999999999991</v>
      </c>
      <c r="E11" s="62">
        <v>43.95</v>
      </c>
      <c r="F11" s="2">
        <v>55.76</v>
      </c>
      <c r="G11" s="2">
        <f t="shared" si="1"/>
        <v>11.809999999999995</v>
      </c>
    </row>
    <row r="17" spans="1:11" ht="46.5" x14ac:dyDescent="0.2">
      <c r="A17" s="63" t="s">
        <v>66</v>
      </c>
      <c r="B17" s="63" t="s">
        <v>67</v>
      </c>
      <c r="C17" s="63" t="s">
        <v>68</v>
      </c>
      <c r="D17" s="63" t="s">
        <v>69</v>
      </c>
      <c r="E17" s="63" t="s">
        <v>70</v>
      </c>
      <c r="F17" s="63" t="s">
        <v>71</v>
      </c>
      <c r="G17" s="63" t="s">
        <v>72</v>
      </c>
      <c r="H17" s="63" t="s">
        <v>73</v>
      </c>
      <c r="I17" s="63" t="s">
        <v>74</v>
      </c>
      <c r="J17" s="63" t="s">
        <v>75</v>
      </c>
      <c r="K17" s="63" t="s">
        <v>76</v>
      </c>
    </row>
    <row r="18" spans="1:11" ht="23.25" x14ac:dyDescent="0.2">
      <c r="A18" s="53">
        <v>42.15</v>
      </c>
      <c r="B18" s="53">
        <v>38.4</v>
      </c>
      <c r="C18" s="53">
        <v>69.08</v>
      </c>
      <c r="D18" s="53">
        <v>57.89</v>
      </c>
      <c r="E18" s="53">
        <v>48.27</v>
      </c>
      <c r="F18" s="53">
        <v>36.880000000000003</v>
      </c>
      <c r="G18" s="53">
        <v>60.04</v>
      </c>
      <c r="H18" s="53">
        <v>40.43</v>
      </c>
      <c r="I18" s="53">
        <v>40.479999999999997</v>
      </c>
      <c r="J18" s="53">
        <v>33.840000000000003</v>
      </c>
      <c r="K18" s="53">
        <v>43.09</v>
      </c>
    </row>
    <row r="19" spans="1:11" ht="23.25" x14ac:dyDescent="0.2">
      <c r="A19" s="53">
        <v>45.47</v>
      </c>
      <c r="B19" s="53">
        <v>41.43</v>
      </c>
      <c r="C19" s="53">
        <v>77.849999999999994</v>
      </c>
      <c r="D19" s="53">
        <v>66.959999999999994</v>
      </c>
      <c r="E19" s="53">
        <v>53.22</v>
      </c>
      <c r="F19" s="53">
        <v>42.72</v>
      </c>
      <c r="G19" s="53">
        <v>73.37</v>
      </c>
      <c r="H19" s="53">
        <v>42.28</v>
      </c>
      <c r="I19" s="53">
        <v>43.55</v>
      </c>
      <c r="J19" s="53">
        <v>39.53</v>
      </c>
      <c r="K19" s="53">
        <v>48.63</v>
      </c>
    </row>
    <row r="20" spans="1:11" ht="23.25" x14ac:dyDescent="0.2">
      <c r="A20" s="53">
        <f t="shared" ref="A20:K20" si="2">A19-A18</f>
        <v>3.3200000000000003</v>
      </c>
      <c r="B20" s="53">
        <f t="shared" si="2"/>
        <v>3.0300000000000011</v>
      </c>
      <c r="C20" s="53">
        <f t="shared" si="2"/>
        <v>8.769999999999996</v>
      </c>
      <c r="D20" s="53">
        <f t="shared" si="2"/>
        <v>9.0699999999999932</v>
      </c>
      <c r="E20" s="53">
        <f t="shared" si="2"/>
        <v>4.9499999999999957</v>
      </c>
      <c r="F20" s="53">
        <f t="shared" si="2"/>
        <v>5.8399999999999963</v>
      </c>
      <c r="G20" s="53">
        <f t="shared" si="2"/>
        <v>13.330000000000005</v>
      </c>
      <c r="H20" s="53">
        <f t="shared" si="2"/>
        <v>1.8500000000000014</v>
      </c>
      <c r="I20" s="53">
        <f t="shared" si="2"/>
        <v>3.0700000000000003</v>
      </c>
      <c r="J20" s="53">
        <f t="shared" si="2"/>
        <v>5.6899999999999977</v>
      </c>
      <c r="K20" s="53">
        <f t="shared" si="2"/>
        <v>5.5399999999999991</v>
      </c>
    </row>
    <row r="21" spans="1:11" ht="23.25" x14ac:dyDescent="0.2">
      <c r="A21" s="53">
        <v>58.22</v>
      </c>
      <c r="B21" s="53">
        <v>31.1</v>
      </c>
      <c r="C21" s="53">
        <v>64.78</v>
      </c>
      <c r="D21" s="53">
        <v>39.380000000000003</v>
      </c>
      <c r="E21" s="53">
        <v>45.4</v>
      </c>
      <c r="F21" s="53">
        <v>52.52</v>
      </c>
      <c r="G21" s="53">
        <v>52.32</v>
      </c>
      <c r="H21" s="53">
        <v>41.18</v>
      </c>
      <c r="I21" s="53">
        <v>52.76</v>
      </c>
      <c r="J21" s="53">
        <v>32.770000000000003</v>
      </c>
      <c r="K21" s="53">
        <v>43.95</v>
      </c>
    </row>
    <row r="22" spans="1:11" ht="23.25" x14ac:dyDescent="0.2">
      <c r="A22" s="53">
        <v>68.959999999999994</v>
      </c>
      <c r="B22" s="53">
        <v>38.35</v>
      </c>
      <c r="C22" s="53">
        <v>72.37</v>
      </c>
      <c r="D22" s="53">
        <v>49.29</v>
      </c>
      <c r="E22" s="53">
        <v>56.58</v>
      </c>
      <c r="F22" s="53">
        <v>60.1</v>
      </c>
      <c r="G22" s="53">
        <v>61.49</v>
      </c>
      <c r="H22" s="53">
        <v>41.73</v>
      </c>
      <c r="I22" s="53">
        <v>60.62</v>
      </c>
      <c r="J22" s="53">
        <v>39.03</v>
      </c>
      <c r="K22" s="53">
        <v>55.76</v>
      </c>
    </row>
    <row r="23" spans="1:11" ht="23.25" x14ac:dyDescent="0.2">
      <c r="A23" s="53">
        <f t="shared" ref="A23:K23" si="3">A22-A21</f>
        <v>10.739999999999995</v>
      </c>
      <c r="B23" s="53">
        <f t="shared" si="3"/>
        <v>7.25</v>
      </c>
      <c r="C23" s="53">
        <f t="shared" si="3"/>
        <v>7.5900000000000034</v>
      </c>
      <c r="D23" s="53">
        <f t="shared" si="3"/>
        <v>9.9099999999999966</v>
      </c>
      <c r="E23" s="53">
        <f t="shared" si="3"/>
        <v>11.18</v>
      </c>
      <c r="F23" s="53">
        <f t="shared" si="3"/>
        <v>7.5799999999999983</v>
      </c>
      <c r="G23" s="53">
        <f t="shared" si="3"/>
        <v>9.1700000000000017</v>
      </c>
      <c r="H23" s="53">
        <f t="shared" si="3"/>
        <v>0.54999999999999716</v>
      </c>
      <c r="I23" s="53">
        <f t="shared" si="3"/>
        <v>7.8599999999999994</v>
      </c>
      <c r="J23" s="53">
        <f t="shared" si="3"/>
        <v>6.259999999999998</v>
      </c>
      <c r="K23" s="53">
        <f t="shared" si="3"/>
        <v>11.809999999999995</v>
      </c>
    </row>
    <row r="25" spans="1:11" ht="15" thickBot="1" x14ac:dyDescent="0.25"/>
    <row r="26" spans="1:11" ht="47.25" thickBot="1" x14ac:dyDescent="0.25">
      <c r="A26" s="44" t="s">
        <v>78</v>
      </c>
      <c r="B26" s="2">
        <v>30.1</v>
      </c>
      <c r="C26" s="2">
        <v>32.75</v>
      </c>
      <c r="D26" s="2">
        <f>C26-B26</f>
        <v>2.6499999999999986</v>
      </c>
      <c r="E26" s="61">
        <v>33.479999999999997</v>
      </c>
      <c r="F26" s="1">
        <v>43.01</v>
      </c>
      <c r="G26" s="2">
        <f>F26-E26</f>
        <v>9.5300000000000011</v>
      </c>
      <c r="H26" s="61">
        <v>30.47</v>
      </c>
      <c r="I26" s="1">
        <v>35.24</v>
      </c>
      <c r="J26" s="2">
        <f>I26-H26</f>
        <v>4.7700000000000031</v>
      </c>
    </row>
    <row r="27" spans="1:11" ht="47.25" thickBot="1" x14ac:dyDescent="0.25">
      <c r="A27" s="44" t="s">
        <v>79</v>
      </c>
      <c r="B27" s="2">
        <v>31.76</v>
      </c>
      <c r="C27" s="2">
        <v>38.25</v>
      </c>
      <c r="D27" s="2">
        <f t="shared" ref="D27:D30" si="4">C27-B27</f>
        <v>6.4899999999999984</v>
      </c>
      <c r="E27" s="62">
        <v>33.71</v>
      </c>
      <c r="F27" s="2">
        <v>41.27</v>
      </c>
      <c r="G27" s="2">
        <f t="shared" ref="G27:G30" si="5">F27-E27</f>
        <v>7.5600000000000023</v>
      </c>
      <c r="H27" s="62">
        <v>31.7</v>
      </c>
      <c r="I27" s="2">
        <v>37.94</v>
      </c>
      <c r="J27" s="2">
        <f t="shared" ref="J27:J30" si="6">I27-H27</f>
        <v>6.2399999999999984</v>
      </c>
    </row>
    <row r="28" spans="1:11" ht="47.25" thickBot="1" x14ac:dyDescent="0.25">
      <c r="A28" s="44" t="s">
        <v>80</v>
      </c>
      <c r="B28" s="2">
        <v>29.06</v>
      </c>
      <c r="C28" s="2">
        <v>32.67</v>
      </c>
      <c r="D28" s="2">
        <f t="shared" si="4"/>
        <v>3.610000000000003</v>
      </c>
      <c r="E28" s="62">
        <v>26.81</v>
      </c>
      <c r="F28" s="2">
        <v>28.28</v>
      </c>
      <c r="G28" s="2">
        <f t="shared" si="5"/>
        <v>1.4700000000000024</v>
      </c>
      <c r="H28" s="62">
        <v>29.86</v>
      </c>
      <c r="I28" s="2">
        <v>36.479999999999997</v>
      </c>
      <c r="J28" s="2">
        <f t="shared" si="6"/>
        <v>6.6199999999999974</v>
      </c>
    </row>
    <row r="29" spans="1:11" ht="47.25" thickBot="1" x14ac:dyDescent="0.25">
      <c r="A29" s="44" t="s">
        <v>81</v>
      </c>
      <c r="B29" s="2">
        <v>31.64</v>
      </c>
      <c r="C29" s="2">
        <v>41</v>
      </c>
      <c r="D29" s="2">
        <f t="shared" si="4"/>
        <v>9.36</v>
      </c>
      <c r="E29" s="62">
        <v>29.9</v>
      </c>
      <c r="F29" s="2">
        <v>48.42</v>
      </c>
      <c r="G29" s="2">
        <f t="shared" si="5"/>
        <v>18.520000000000003</v>
      </c>
      <c r="H29" s="62">
        <v>32.81</v>
      </c>
      <c r="I29" s="2">
        <v>38.43</v>
      </c>
      <c r="J29" s="2">
        <f t="shared" si="6"/>
        <v>5.6199999999999974</v>
      </c>
    </row>
    <row r="30" spans="1:11" ht="47.25" thickBot="1" x14ac:dyDescent="0.25">
      <c r="A30" s="44" t="s">
        <v>82</v>
      </c>
      <c r="B30" s="2">
        <v>32.76</v>
      </c>
      <c r="C30" s="2">
        <v>33.770000000000003</v>
      </c>
      <c r="D30" s="2">
        <f t="shared" si="4"/>
        <v>1.0100000000000051</v>
      </c>
      <c r="E30" s="62">
        <v>32.270000000000003</v>
      </c>
      <c r="F30" s="2">
        <v>36.79</v>
      </c>
      <c r="G30" s="2">
        <f t="shared" si="5"/>
        <v>4.519999999999996</v>
      </c>
      <c r="H30" s="62">
        <v>27.37</v>
      </c>
      <c r="I30" s="2">
        <v>32.950000000000003</v>
      </c>
      <c r="J30" s="2">
        <f t="shared" si="6"/>
        <v>5.5800000000000018</v>
      </c>
    </row>
    <row r="33" spans="1:10" ht="47.25" thickBot="1" x14ac:dyDescent="0.25">
      <c r="A33" s="44" t="s">
        <v>78</v>
      </c>
      <c r="B33" s="44" t="s">
        <v>79</v>
      </c>
      <c r="C33" s="44" t="s">
        <v>80</v>
      </c>
      <c r="D33" s="44" t="s">
        <v>81</v>
      </c>
      <c r="E33" s="44" t="s">
        <v>82</v>
      </c>
    </row>
    <row r="34" spans="1:10" ht="24" thickBot="1" x14ac:dyDescent="0.25">
      <c r="A34" s="2">
        <v>30.1</v>
      </c>
      <c r="B34" s="2">
        <v>31.76</v>
      </c>
      <c r="C34" s="2">
        <v>29.06</v>
      </c>
      <c r="D34" s="2">
        <v>31.64</v>
      </c>
      <c r="E34" s="2">
        <v>32.76</v>
      </c>
    </row>
    <row r="35" spans="1:10" ht="24" thickBot="1" x14ac:dyDescent="0.25">
      <c r="A35" s="2">
        <v>32.75</v>
      </c>
      <c r="B35" s="2">
        <v>38.25</v>
      </c>
      <c r="C35" s="2">
        <v>32.67</v>
      </c>
      <c r="D35" s="2">
        <v>41</v>
      </c>
      <c r="E35" s="2">
        <v>33.770000000000003</v>
      </c>
    </row>
    <row r="36" spans="1:10" ht="24" thickBot="1" x14ac:dyDescent="0.25">
      <c r="A36" s="2">
        <f>A35-A34</f>
        <v>2.6499999999999986</v>
      </c>
      <c r="B36" s="2">
        <f>B35-B34</f>
        <v>6.4899999999999984</v>
      </c>
      <c r="C36" s="2">
        <f>C35-C34</f>
        <v>3.610000000000003</v>
      </c>
      <c r="D36" s="2">
        <f>D35-D34</f>
        <v>9.36</v>
      </c>
      <c r="E36" s="2">
        <f>E35-E34</f>
        <v>1.0100000000000051</v>
      </c>
    </row>
    <row r="37" spans="1:10" ht="24" thickBot="1" x14ac:dyDescent="0.25">
      <c r="A37" s="61">
        <v>33.479999999999997</v>
      </c>
      <c r="B37" s="62">
        <v>33.71</v>
      </c>
      <c r="C37" s="62">
        <v>26.81</v>
      </c>
      <c r="D37" s="62">
        <v>29.9</v>
      </c>
      <c r="E37" s="62">
        <v>32.270000000000003</v>
      </c>
    </row>
    <row r="38" spans="1:10" ht="24" thickBot="1" x14ac:dyDescent="0.25">
      <c r="A38" s="1">
        <v>43.01</v>
      </c>
      <c r="B38" s="2">
        <v>41.27</v>
      </c>
      <c r="C38" s="2">
        <v>28.28</v>
      </c>
      <c r="D38" s="2">
        <v>48.42</v>
      </c>
      <c r="E38" s="2">
        <v>36.79</v>
      </c>
    </row>
    <row r="39" spans="1:10" ht="24" thickBot="1" x14ac:dyDescent="0.25">
      <c r="A39" s="2">
        <f>A38-A37</f>
        <v>9.5300000000000011</v>
      </c>
      <c r="B39" s="2">
        <f>B38-B37</f>
        <v>7.5600000000000023</v>
      </c>
      <c r="C39" s="2">
        <f>C38-C37</f>
        <v>1.4700000000000024</v>
      </c>
      <c r="D39" s="2">
        <f>D38-D37</f>
        <v>18.520000000000003</v>
      </c>
      <c r="E39" s="2">
        <f>E38-E37</f>
        <v>4.519999999999996</v>
      </c>
    </row>
    <row r="40" spans="1:10" ht="24" thickBot="1" x14ac:dyDescent="0.25">
      <c r="A40" s="61">
        <v>30.47</v>
      </c>
      <c r="B40" s="62">
        <v>31.7</v>
      </c>
      <c r="C40" s="62">
        <v>29.86</v>
      </c>
      <c r="D40" s="62">
        <v>32.81</v>
      </c>
      <c r="E40" s="62">
        <v>27.37</v>
      </c>
    </row>
    <row r="41" spans="1:10" ht="24" thickBot="1" x14ac:dyDescent="0.25">
      <c r="A41" s="1">
        <v>35.24</v>
      </c>
      <c r="B41" s="2">
        <v>37.94</v>
      </c>
      <c r="C41" s="2">
        <v>36.479999999999997</v>
      </c>
      <c r="D41" s="2">
        <v>38.43</v>
      </c>
      <c r="E41" s="2">
        <v>32.950000000000003</v>
      </c>
    </row>
    <row r="42" spans="1:10" ht="24" thickBot="1" x14ac:dyDescent="0.25">
      <c r="A42" s="2">
        <f>A41-A40</f>
        <v>4.7700000000000031</v>
      </c>
      <c r="B42" s="2">
        <f>B41-B40</f>
        <v>6.2399999999999984</v>
      </c>
      <c r="C42" s="2">
        <f>C41-C40</f>
        <v>6.6199999999999974</v>
      </c>
      <c r="D42" s="2">
        <f>D41-D40</f>
        <v>5.6199999999999974</v>
      </c>
      <c r="E42" s="2">
        <f>E41-E40</f>
        <v>5.5800000000000018</v>
      </c>
    </row>
    <row r="45" spans="1:10" ht="15" thickBot="1" x14ac:dyDescent="0.25"/>
    <row r="46" spans="1:10" ht="47.25" thickBot="1" x14ac:dyDescent="0.25">
      <c r="A46" s="44" t="s">
        <v>83</v>
      </c>
      <c r="B46" s="2">
        <v>33.08</v>
      </c>
      <c r="C46" s="2">
        <v>34.29</v>
      </c>
      <c r="D46" s="2">
        <f>C46-B46</f>
        <v>1.2100000000000009</v>
      </c>
      <c r="E46" s="61">
        <v>29.61</v>
      </c>
      <c r="F46" s="1">
        <v>40.659999999999997</v>
      </c>
      <c r="G46" s="2">
        <f>F46-E46</f>
        <v>11.049999999999997</v>
      </c>
      <c r="H46" s="61">
        <v>17.39</v>
      </c>
      <c r="I46" s="1">
        <v>26.32</v>
      </c>
      <c r="J46" s="2">
        <f>I46-H46</f>
        <v>8.93</v>
      </c>
    </row>
    <row r="47" spans="1:10" ht="47.25" thickBot="1" x14ac:dyDescent="0.25">
      <c r="A47" s="44" t="s">
        <v>84</v>
      </c>
      <c r="B47" s="2">
        <v>32.9</v>
      </c>
      <c r="C47" s="2">
        <v>38.590000000000003</v>
      </c>
      <c r="D47" s="2">
        <f t="shared" ref="D47:D57" si="7">C47-B47</f>
        <v>5.6900000000000048</v>
      </c>
      <c r="E47" s="62">
        <v>13.66</v>
      </c>
      <c r="F47" s="2">
        <v>21.3</v>
      </c>
      <c r="G47" s="2">
        <f t="shared" ref="G47:G56" si="8">F47-E47</f>
        <v>7.6400000000000006</v>
      </c>
      <c r="H47" s="62">
        <v>28.82</v>
      </c>
      <c r="I47" s="2">
        <v>39.39</v>
      </c>
      <c r="J47" s="2">
        <f t="shared" ref="J47:J56" si="9">I47-H47</f>
        <v>10.57</v>
      </c>
    </row>
    <row r="48" spans="1:10" ht="47.25" thickBot="1" x14ac:dyDescent="0.25">
      <c r="A48" s="44" t="s">
        <v>85</v>
      </c>
      <c r="B48" s="2">
        <v>36.68</v>
      </c>
      <c r="C48" s="2">
        <v>29.29</v>
      </c>
      <c r="D48" s="2">
        <f t="shared" si="7"/>
        <v>-7.3900000000000006</v>
      </c>
      <c r="E48" s="62">
        <v>27.42</v>
      </c>
      <c r="F48" s="2">
        <v>37.5</v>
      </c>
      <c r="G48" s="2">
        <f t="shared" si="8"/>
        <v>10.079999999999998</v>
      </c>
      <c r="H48" s="62">
        <v>41.46</v>
      </c>
      <c r="I48" s="2">
        <v>58.85</v>
      </c>
      <c r="J48" s="2">
        <f t="shared" si="9"/>
        <v>17.39</v>
      </c>
    </row>
    <row r="49" spans="1:12" ht="47.25" thickBot="1" x14ac:dyDescent="0.25">
      <c r="A49" s="44" t="s">
        <v>86</v>
      </c>
      <c r="B49" s="2">
        <v>45.76</v>
      </c>
      <c r="C49" s="2">
        <v>51.44</v>
      </c>
      <c r="D49" s="2">
        <f t="shared" si="7"/>
        <v>5.68</v>
      </c>
      <c r="E49" s="62">
        <v>26.84</v>
      </c>
      <c r="F49" s="2">
        <v>32.44</v>
      </c>
      <c r="G49" s="2">
        <f t="shared" si="8"/>
        <v>5.5999999999999979</v>
      </c>
      <c r="H49" s="62">
        <v>18.829999999999998</v>
      </c>
      <c r="I49" s="2">
        <v>21.2</v>
      </c>
      <c r="J49" s="2">
        <f t="shared" si="9"/>
        <v>2.370000000000001</v>
      </c>
    </row>
    <row r="50" spans="1:12" ht="47.25" thickBot="1" x14ac:dyDescent="0.25">
      <c r="A50" s="44" t="s">
        <v>87</v>
      </c>
      <c r="B50" s="2">
        <v>20.16</v>
      </c>
      <c r="C50" s="2">
        <v>20.18</v>
      </c>
      <c r="D50" s="2">
        <f t="shared" si="7"/>
        <v>1.9999999999999574E-2</v>
      </c>
      <c r="E50" s="62">
        <v>31</v>
      </c>
      <c r="F50" s="2">
        <v>32.33</v>
      </c>
      <c r="G50" s="2">
        <f t="shared" si="8"/>
        <v>1.3299999999999983</v>
      </c>
      <c r="H50" s="62">
        <v>32.83</v>
      </c>
      <c r="I50" s="2">
        <v>41.46</v>
      </c>
      <c r="J50" s="2">
        <f t="shared" si="9"/>
        <v>8.6300000000000026</v>
      </c>
    </row>
    <row r="51" spans="1:12" ht="47.25" thickBot="1" x14ac:dyDescent="0.25">
      <c r="A51" s="44" t="s">
        <v>88</v>
      </c>
      <c r="B51" s="2">
        <v>33.549999999999997</v>
      </c>
      <c r="C51" s="2">
        <v>41.27</v>
      </c>
      <c r="D51" s="2">
        <f t="shared" si="7"/>
        <v>7.720000000000006</v>
      </c>
      <c r="E51" s="62">
        <v>52.16</v>
      </c>
      <c r="F51" s="2">
        <v>67.010000000000005</v>
      </c>
      <c r="G51" s="2">
        <f t="shared" si="8"/>
        <v>14.850000000000009</v>
      </c>
      <c r="H51" s="62">
        <v>32.4</v>
      </c>
      <c r="I51" s="2">
        <v>41.46</v>
      </c>
      <c r="J51" s="2">
        <f t="shared" si="9"/>
        <v>9.0600000000000023</v>
      </c>
    </row>
    <row r="52" spans="1:12" ht="47.25" thickBot="1" x14ac:dyDescent="0.25">
      <c r="A52" s="44" t="s">
        <v>89</v>
      </c>
      <c r="B52" s="2">
        <v>43</v>
      </c>
      <c r="C52" s="2">
        <v>50.72</v>
      </c>
      <c r="D52" s="2">
        <f t="shared" si="7"/>
        <v>7.7199999999999989</v>
      </c>
      <c r="E52" s="62">
        <v>41.27</v>
      </c>
      <c r="F52" s="2">
        <v>54.43</v>
      </c>
      <c r="G52" s="2">
        <f t="shared" si="8"/>
        <v>13.159999999999997</v>
      </c>
      <c r="H52" s="62">
        <v>23.85</v>
      </c>
      <c r="I52" s="2">
        <v>30.49</v>
      </c>
      <c r="J52" s="2">
        <f t="shared" si="9"/>
        <v>6.639999999999997</v>
      </c>
    </row>
    <row r="53" spans="1:12" ht="47.25" thickBot="1" x14ac:dyDescent="0.25">
      <c r="A53" s="44" t="s">
        <v>90</v>
      </c>
      <c r="B53" s="2">
        <v>57.74</v>
      </c>
      <c r="C53" s="2">
        <v>66.459999999999994</v>
      </c>
      <c r="D53" s="2">
        <f t="shared" si="7"/>
        <v>8.7199999999999918</v>
      </c>
      <c r="E53" s="62">
        <v>52.27</v>
      </c>
      <c r="F53" s="2">
        <v>62.5</v>
      </c>
      <c r="G53" s="2">
        <f t="shared" si="8"/>
        <v>10.229999999999997</v>
      </c>
      <c r="H53" s="62">
        <v>27.99</v>
      </c>
      <c r="I53" s="2">
        <v>38.82</v>
      </c>
      <c r="J53" s="2">
        <f t="shared" si="9"/>
        <v>10.830000000000002</v>
      </c>
    </row>
    <row r="54" spans="1:12" ht="47.25" thickBot="1" x14ac:dyDescent="0.25">
      <c r="A54" s="44" t="s">
        <v>91</v>
      </c>
      <c r="B54" s="2">
        <v>48.93</v>
      </c>
      <c r="C54" s="2">
        <v>55.48</v>
      </c>
      <c r="D54" s="2">
        <f t="shared" si="7"/>
        <v>6.5499999999999972</v>
      </c>
      <c r="E54" s="62">
        <v>36.380000000000003</v>
      </c>
      <c r="F54" s="2">
        <v>49.78</v>
      </c>
      <c r="G54" s="2">
        <f t="shared" si="8"/>
        <v>13.399999999999999</v>
      </c>
      <c r="H54" s="62">
        <v>30.45</v>
      </c>
      <c r="I54" s="2">
        <v>38.729999999999997</v>
      </c>
      <c r="J54" s="2">
        <f t="shared" si="9"/>
        <v>8.2799999999999976</v>
      </c>
    </row>
    <row r="55" spans="1:12" ht="47.25" thickBot="1" x14ac:dyDescent="0.25">
      <c r="A55" s="44" t="s">
        <v>92</v>
      </c>
      <c r="B55" s="2">
        <v>23.54</v>
      </c>
      <c r="C55" s="2">
        <v>31.41</v>
      </c>
      <c r="D55" s="2">
        <f t="shared" si="7"/>
        <v>7.870000000000001</v>
      </c>
      <c r="E55" s="62">
        <v>11.48</v>
      </c>
      <c r="F55" s="2">
        <v>15.52</v>
      </c>
      <c r="G55" s="2">
        <f t="shared" si="8"/>
        <v>4.0399999999999991</v>
      </c>
      <c r="H55" s="62">
        <v>30.14</v>
      </c>
      <c r="I55" s="2">
        <v>42.6</v>
      </c>
      <c r="J55" s="2">
        <f t="shared" si="9"/>
        <v>12.46</v>
      </c>
    </row>
    <row r="56" spans="1:12" ht="47.25" thickBot="1" x14ac:dyDescent="0.25">
      <c r="A56" s="44" t="s">
        <v>93</v>
      </c>
      <c r="B56" s="2">
        <v>27.38</v>
      </c>
      <c r="C56" s="2">
        <v>32.85</v>
      </c>
      <c r="D56" s="2">
        <f t="shared" si="7"/>
        <v>5.4700000000000024</v>
      </c>
      <c r="E56" s="62">
        <v>14.66</v>
      </c>
      <c r="F56" s="2">
        <v>24.29</v>
      </c>
      <c r="G56" s="2">
        <f t="shared" si="8"/>
        <v>9.629999999999999</v>
      </c>
      <c r="H56" s="62">
        <v>8.66</v>
      </c>
      <c r="I56" s="2">
        <v>15.61</v>
      </c>
      <c r="J56" s="2">
        <f t="shared" si="9"/>
        <v>6.9499999999999993</v>
      </c>
    </row>
    <row r="57" spans="1:12" ht="47.25" thickBot="1" x14ac:dyDescent="0.25">
      <c r="A57" s="44" t="s">
        <v>94</v>
      </c>
      <c r="B57" s="2">
        <v>9.23</v>
      </c>
      <c r="C57" s="2">
        <v>14.39</v>
      </c>
      <c r="D57" s="2">
        <f t="shared" si="7"/>
        <v>5.16</v>
      </c>
      <c r="E57" s="2"/>
      <c r="F57" s="2"/>
      <c r="G57" s="2"/>
      <c r="H57" s="2"/>
      <c r="I57" s="2"/>
      <c r="J57" s="2"/>
    </row>
    <row r="60" spans="1:12" ht="47.25" thickBot="1" x14ac:dyDescent="0.25">
      <c r="A60" s="44" t="s">
        <v>83</v>
      </c>
      <c r="B60" s="44" t="s">
        <v>84</v>
      </c>
      <c r="C60" s="44" t="s">
        <v>85</v>
      </c>
      <c r="D60" s="44" t="s">
        <v>86</v>
      </c>
      <c r="E60" s="44" t="s">
        <v>87</v>
      </c>
      <c r="F60" s="44" t="s">
        <v>88</v>
      </c>
      <c r="G60" s="44" t="s">
        <v>89</v>
      </c>
      <c r="H60" s="44" t="s">
        <v>90</v>
      </c>
      <c r="I60" s="44" t="s">
        <v>91</v>
      </c>
      <c r="J60" s="44" t="s">
        <v>92</v>
      </c>
      <c r="K60" s="44" t="s">
        <v>93</v>
      </c>
      <c r="L60" s="44" t="s">
        <v>94</v>
      </c>
    </row>
    <row r="61" spans="1:12" ht="24" thickBot="1" x14ac:dyDescent="0.25">
      <c r="A61" s="2">
        <v>33.08</v>
      </c>
      <c r="B61" s="2">
        <v>32.9</v>
      </c>
      <c r="C61" s="2">
        <v>36.68</v>
      </c>
      <c r="D61" s="2">
        <v>45.76</v>
      </c>
      <c r="E61" s="2">
        <v>20.16</v>
      </c>
      <c r="F61" s="2">
        <v>33.549999999999997</v>
      </c>
      <c r="G61" s="2">
        <v>43</v>
      </c>
      <c r="H61" s="2">
        <v>57.74</v>
      </c>
      <c r="I61" s="2">
        <v>48.93</v>
      </c>
      <c r="J61" s="2">
        <v>23.54</v>
      </c>
      <c r="K61" s="2">
        <v>27.38</v>
      </c>
      <c r="L61" s="2">
        <v>9.23</v>
      </c>
    </row>
    <row r="62" spans="1:12" ht="24" thickBot="1" x14ac:dyDescent="0.25">
      <c r="A62" s="2">
        <v>34.29</v>
      </c>
      <c r="B62" s="2">
        <v>38.590000000000003</v>
      </c>
      <c r="C62" s="2">
        <v>29.29</v>
      </c>
      <c r="D62" s="2">
        <v>51.44</v>
      </c>
      <c r="E62" s="2">
        <v>20.18</v>
      </c>
      <c r="F62" s="2">
        <v>41.27</v>
      </c>
      <c r="G62" s="2">
        <v>50.72</v>
      </c>
      <c r="H62" s="2">
        <v>66.459999999999994</v>
      </c>
      <c r="I62" s="2">
        <v>55.48</v>
      </c>
      <c r="J62" s="2">
        <v>31.41</v>
      </c>
      <c r="K62" s="2">
        <v>32.85</v>
      </c>
      <c r="L62" s="2">
        <v>14.39</v>
      </c>
    </row>
    <row r="63" spans="1:12" ht="24" thickBot="1" x14ac:dyDescent="0.25">
      <c r="A63" s="2">
        <f t="shared" ref="A63:L63" si="10">A62-A61</f>
        <v>1.2100000000000009</v>
      </c>
      <c r="B63" s="2">
        <f t="shared" si="10"/>
        <v>5.6900000000000048</v>
      </c>
      <c r="C63" s="2">
        <f t="shared" si="10"/>
        <v>-7.3900000000000006</v>
      </c>
      <c r="D63" s="2">
        <f t="shared" si="10"/>
        <v>5.68</v>
      </c>
      <c r="E63" s="2">
        <f t="shared" si="10"/>
        <v>1.9999999999999574E-2</v>
      </c>
      <c r="F63" s="2">
        <f t="shared" si="10"/>
        <v>7.720000000000006</v>
      </c>
      <c r="G63" s="2">
        <f t="shared" si="10"/>
        <v>7.7199999999999989</v>
      </c>
      <c r="H63" s="2">
        <f t="shared" si="10"/>
        <v>8.7199999999999918</v>
      </c>
      <c r="I63" s="2">
        <f t="shared" si="10"/>
        <v>6.5499999999999972</v>
      </c>
      <c r="J63" s="2">
        <f t="shared" si="10"/>
        <v>7.870000000000001</v>
      </c>
      <c r="K63" s="2">
        <f t="shared" si="10"/>
        <v>5.4700000000000024</v>
      </c>
      <c r="L63" s="2">
        <f t="shared" si="10"/>
        <v>5.16</v>
      </c>
    </row>
    <row r="64" spans="1:12" ht="24" thickBot="1" x14ac:dyDescent="0.25">
      <c r="A64" s="61">
        <v>29.61</v>
      </c>
      <c r="B64" s="62">
        <v>13.66</v>
      </c>
      <c r="C64" s="62">
        <v>27.42</v>
      </c>
      <c r="D64" s="62">
        <v>26.84</v>
      </c>
      <c r="E64" s="62">
        <v>31</v>
      </c>
      <c r="F64" s="62">
        <v>52.16</v>
      </c>
      <c r="G64" s="62">
        <v>41.27</v>
      </c>
      <c r="H64" s="62">
        <v>52.27</v>
      </c>
      <c r="I64" s="62">
        <v>36.380000000000003</v>
      </c>
      <c r="J64" s="62">
        <v>11.48</v>
      </c>
      <c r="K64" s="62">
        <v>14.66</v>
      </c>
      <c r="L64" s="2"/>
    </row>
    <row r="65" spans="1:12" ht="24" thickBot="1" x14ac:dyDescent="0.25">
      <c r="A65" s="1">
        <v>40.659999999999997</v>
      </c>
      <c r="B65" s="2">
        <v>21.3</v>
      </c>
      <c r="C65" s="2">
        <v>37.5</v>
      </c>
      <c r="D65" s="2">
        <v>32.44</v>
      </c>
      <c r="E65" s="2">
        <v>32.33</v>
      </c>
      <c r="F65" s="2">
        <v>67.010000000000005</v>
      </c>
      <c r="G65" s="2">
        <v>54.43</v>
      </c>
      <c r="H65" s="2">
        <v>62.5</v>
      </c>
      <c r="I65" s="2">
        <v>49.78</v>
      </c>
      <c r="J65" s="2">
        <v>15.52</v>
      </c>
      <c r="K65" s="2">
        <v>24.29</v>
      </c>
      <c r="L65" s="2"/>
    </row>
    <row r="66" spans="1:12" ht="24" thickBot="1" x14ac:dyDescent="0.25">
      <c r="A66" s="2">
        <f t="shared" ref="A66:K66" si="11">A65-A64</f>
        <v>11.049999999999997</v>
      </c>
      <c r="B66" s="2">
        <f t="shared" si="11"/>
        <v>7.6400000000000006</v>
      </c>
      <c r="C66" s="2">
        <f t="shared" si="11"/>
        <v>10.079999999999998</v>
      </c>
      <c r="D66" s="2">
        <f t="shared" si="11"/>
        <v>5.5999999999999979</v>
      </c>
      <c r="E66" s="2">
        <f t="shared" si="11"/>
        <v>1.3299999999999983</v>
      </c>
      <c r="F66" s="2">
        <f t="shared" si="11"/>
        <v>14.850000000000009</v>
      </c>
      <c r="G66" s="2">
        <f t="shared" si="11"/>
        <v>13.159999999999997</v>
      </c>
      <c r="H66" s="2">
        <f t="shared" si="11"/>
        <v>10.229999999999997</v>
      </c>
      <c r="I66" s="2">
        <f t="shared" si="11"/>
        <v>13.399999999999999</v>
      </c>
      <c r="J66" s="2">
        <f t="shared" si="11"/>
        <v>4.0399999999999991</v>
      </c>
      <c r="K66" s="2">
        <f t="shared" si="11"/>
        <v>9.629999999999999</v>
      </c>
      <c r="L66" s="2"/>
    </row>
    <row r="67" spans="1:12" ht="24" thickBot="1" x14ac:dyDescent="0.25">
      <c r="A67" s="61">
        <v>17.39</v>
      </c>
      <c r="B67" s="62">
        <v>28.82</v>
      </c>
      <c r="C67" s="62">
        <v>41.46</v>
      </c>
      <c r="D67" s="62">
        <v>18.829999999999998</v>
      </c>
      <c r="E67" s="62">
        <v>32.83</v>
      </c>
      <c r="F67" s="62">
        <v>32.4</v>
      </c>
      <c r="G67" s="62">
        <v>23.85</v>
      </c>
      <c r="H67" s="62">
        <v>27.99</v>
      </c>
      <c r="I67" s="62">
        <v>30.45</v>
      </c>
      <c r="J67" s="62">
        <v>30.14</v>
      </c>
      <c r="K67" s="62">
        <v>8.66</v>
      </c>
      <c r="L67" s="2"/>
    </row>
    <row r="68" spans="1:12" ht="24" thickBot="1" x14ac:dyDescent="0.25">
      <c r="A68" s="1">
        <v>26.32</v>
      </c>
      <c r="B68" s="2">
        <v>39.39</v>
      </c>
      <c r="C68" s="2">
        <v>58.85</v>
      </c>
      <c r="D68" s="2">
        <v>21.2</v>
      </c>
      <c r="E68" s="2">
        <v>41.46</v>
      </c>
      <c r="F68" s="2">
        <v>41.46</v>
      </c>
      <c r="G68" s="2">
        <v>30.49</v>
      </c>
      <c r="H68" s="2">
        <v>38.82</v>
      </c>
      <c r="I68" s="2">
        <v>38.729999999999997</v>
      </c>
      <c r="J68" s="2">
        <v>42.6</v>
      </c>
      <c r="K68" s="2">
        <v>15.61</v>
      </c>
      <c r="L68" s="2"/>
    </row>
    <row r="69" spans="1:12" ht="24" thickBot="1" x14ac:dyDescent="0.25">
      <c r="A69" s="2">
        <f t="shared" ref="A69:K69" si="12">A68-A67</f>
        <v>8.93</v>
      </c>
      <c r="B69" s="2">
        <f t="shared" si="12"/>
        <v>10.57</v>
      </c>
      <c r="C69" s="2">
        <f t="shared" si="12"/>
        <v>17.39</v>
      </c>
      <c r="D69" s="2">
        <f t="shared" si="12"/>
        <v>2.370000000000001</v>
      </c>
      <c r="E69" s="2">
        <f t="shared" si="12"/>
        <v>8.6300000000000026</v>
      </c>
      <c r="F69" s="2">
        <f t="shared" si="12"/>
        <v>9.0600000000000023</v>
      </c>
      <c r="G69" s="2">
        <f t="shared" si="12"/>
        <v>6.639999999999997</v>
      </c>
      <c r="H69" s="2">
        <f t="shared" si="12"/>
        <v>10.830000000000002</v>
      </c>
      <c r="I69" s="2">
        <f t="shared" si="12"/>
        <v>8.2799999999999976</v>
      </c>
      <c r="J69" s="2">
        <f t="shared" si="12"/>
        <v>12.46</v>
      </c>
      <c r="K69" s="2">
        <f t="shared" si="12"/>
        <v>6.9499999999999993</v>
      </c>
      <c r="L69" s="2"/>
    </row>
    <row r="72" spans="1:12" ht="15" thickBot="1" x14ac:dyDescent="0.25"/>
    <row r="73" spans="1:12" ht="47.25" thickBot="1" x14ac:dyDescent="0.25">
      <c r="A73" s="44" t="s">
        <v>110</v>
      </c>
      <c r="B73" s="2">
        <v>46.46</v>
      </c>
      <c r="C73" s="2">
        <v>51.46</v>
      </c>
      <c r="D73" s="2">
        <f>C73-B73</f>
        <v>5</v>
      </c>
      <c r="E73" s="61">
        <v>42.53</v>
      </c>
      <c r="F73" s="1">
        <v>51.14</v>
      </c>
      <c r="G73" s="2">
        <f>F73-E73</f>
        <v>8.61</v>
      </c>
      <c r="H73" s="61">
        <v>34.61</v>
      </c>
      <c r="I73" s="1">
        <v>38.44</v>
      </c>
      <c r="J73" s="2">
        <f>I73-H73</f>
        <v>3.8299999999999983</v>
      </c>
    </row>
    <row r="74" spans="1:12" ht="47.25" thickBot="1" x14ac:dyDescent="0.25">
      <c r="A74" s="44" t="s">
        <v>111</v>
      </c>
      <c r="B74" s="2">
        <v>32.99</v>
      </c>
      <c r="C74" s="2">
        <v>40.229999999999997</v>
      </c>
      <c r="D74" s="2">
        <f t="shared" ref="D74:D84" si="13">C74-B74</f>
        <v>7.2399999999999949</v>
      </c>
      <c r="E74" s="62">
        <v>36.11</v>
      </c>
      <c r="F74" s="2">
        <v>42.67</v>
      </c>
      <c r="G74" s="2">
        <f t="shared" ref="G74:G84" si="14">F74-E74</f>
        <v>6.5600000000000023</v>
      </c>
      <c r="H74" s="62">
        <v>44.26</v>
      </c>
      <c r="I74" s="2">
        <v>48.29</v>
      </c>
      <c r="J74" s="2">
        <f t="shared" ref="J74:J84" si="15">I74-H74</f>
        <v>4.0300000000000011</v>
      </c>
    </row>
    <row r="75" spans="1:12" ht="47.25" thickBot="1" x14ac:dyDescent="0.25">
      <c r="A75" s="44" t="s">
        <v>112</v>
      </c>
      <c r="B75" s="2">
        <v>35.840000000000003</v>
      </c>
      <c r="C75" s="2">
        <v>45.05</v>
      </c>
      <c r="D75" s="2">
        <f t="shared" si="13"/>
        <v>9.2099999999999937</v>
      </c>
      <c r="E75" s="62">
        <v>38.89</v>
      </c>
      <c r="F75" s="2">
        <v>41.79</v>
      </c>
      <c r="G75" s="2">
        <f t="shared" si="14"/>
        <v>2.8999999999999986</v>
      </c>
      <c r="H75" s="62">
        <v>35.36</v>
      </c>
      <c r="I75" s="2">
        <v>50.7</v>
      </c>
      <c r="J75" s="2">
        <f t="shared" si="15"/>
        <v>15.340000000000003</v>
      </c>
    </row>
    <row r="76" spans="1:12" ht="47.25" thickBot="1" x14ac:dyDescent="0.25">
      <c r="A76" s="44" t="s">
        <v>113</v>
      </c>
      <c r="B76" s="2">
        <v>44.43</v>
      </c>
      <c r="C76" s="2">
        <v>56.59</v>
      </c>
      <c r="D76" s="2">
        <f t="shared" si="13"/>
        <v>12.160000000000004</v>
      </c>
      <c r="E76" s="62">
        <v>41.27</v>
      </c>
      <c r="F76" s="2">
        <v>44.37</v>
      </c>
      <c r="G76" s="2">
        <f t="shared" si="14"/>
        <v>3.0999999999999943</v>
      </c>
      <c r="H76" s="62">
        <v>57.27</v>
      </c>
      <c r="I76" s="2">
        <v>68.48</v>
      </c>
      <c r="J76" s="2">
        <f t="shared" si="15"/>
        <v>11.21</v>
      </c>
    </row>
    <row r="77" spans="1:12" ht="47.25" thickBot="1" x14ac:dyDescent="0.25">
      <c r="A77" s="44" t="s">
        <v>114</v>
      </c>
      <c r="B77" s="2">
        <v>39.909999999999997</v>
      </c>
      <c r="C77" s="2">
        <v>50.04</v>
      </c>
      <c r="D77" s="2">
        <f t="shared" si="13"/>
        <v>10.130000000000003</v>
      </c>
      <c r="E77" s="62">
        <v>40.01</v>
      </c>
      <c r="F77" s="2">
        <v>46.88</v>
      </c>
      <c r="G77" s="2">
        <f t="shared" si="14"/>
        <v>6.8700000000000045</v>
      </c>
      <c r="H77" s="62">
        <v>36.79</v>
      </c>
      <c r="I77" s="2">
        <v>43.32</v>
      </c>
      <c r="J77" s="2">
        <f t="shared" si="15"/>
        <v>6.5300000000000011</v>
      </c>
    </row>
    <row r="78" spans="1:12" ht="47.25" thickBot="1" x14ac:dyDescent="0.25">
      <c r="A78" s="44" t="s">
        <v>115</v>
      </c>
      <c r="B78" s="2">
        <v>34.520000000000003</v>
      </c>
      <c r="C78" s="2">
        <v>47.5</v>
      </c>
      <c r="D78" s="2">
        <f t="shared" si="13"/>
        <v>12.979999999999997</v>
      </c>
      <c r="E78" s="62">
        <v>30.38</v>
      </c>
      <c r="F78" s="2">
        <v>30.19</v>
      </c>
      <c r="G78" s="2">
        <f t="shared" si="14"/>
        <v>-0.18999999999999773</v>
      </c>
      <c r="H78" s="62">
        <v>23.55</v>
      </c>
      <c r="I78" s="2">
        <v>25.03</v>
      </c>
      <c r="J78" s="2">
        <f t="shared" si="15"/>
        <v>1.4800000000000004</v>
      </c>
    </row>
    <row r="79" spans="1:12" ht="47.25" thickBot="1" x14ac:dyDescent="0.25">
      <c r="A79" s="44" t="s">
        <v>116</v>
      </c>
      <c r="B79" s="2">
        <v>36.25</v>
      </c>
      <c r="C79" s="2">
        <v>39.659999999999997</v>
      </c>
      <c r="D79" s="2">
        <f t="shared" si="13"/>
        <v>3.4099999999999966</v>
      </c>
      <c r="E79" s="62">
        <v>29.69</v>
      </c>
      <c r="F79" s="2">
        <v>33.14</v>
      </c>
      <c r="G79" s="2">
        <f t="shared" si="14"/>
        <v>3.4499999999999993</v>
      </c>
      <c r="H79" s="62">
        <v>26.55</v>
      </c>
      <c r="I79" s="2">
        <v>30.47</v>
      </c>
      <c r="J79" s="2">
        <f t="shared" si="15"/>
        <v>3.9199999999999982</v>
      </c>
    </row>
    <row r="80" spans="1:12" ht="47.25" thickBot="1" x14ac:dyDescent="0.25">
      <c r="A80" s="44" t="s">
        <v>117</v>
      </c>
      <c r="B80" s="2">
        <v>38.79</v>
      </c>
      <c r="C80" s="2">
        <v>48.36</v>
      </c>
      <c r="D80" s="2">
        <f t="shared" si="13"/>
        <v>9.57</v>
      </c>
      <c r="E80" s="62">
        <v>33.24</v>
      </c>
      <c r="F80" s="2">
        <v>36.61</v>
      </c>
      <c r="G80" s="2">
        <f t="shared" si="14"/>
        <v>3.3699999999999974</v>
      </c>
      <c r="H80" s="62">
        <v>29.36</v>
      </c>
      <c r="I80" s="2">
        <v>36.1</v>
      </c>
      <c r="J80" s="2">
        <f t="shared" si="15"/>
        <v>6.740000000000002</v>
      </c>
    </row>
    <row r="81" spans="1:12" ht="47.25" thickBot="1" x14ac:dyDescent="0.25">
      <c r="A81" s="44" t="s">
        <v>118</v>
      </c>
      <c r="B81" s="2">
        <v>37.46</v>
      </c>
      <c r="C81" s="2">
        <v>46.52</v>
      </c>
      <c r="D81" s="2">
        <f t="shared" si="13"/>
        <v>9.0600000000000023</v>
      </c>
      <c r="E81" s="62">
        <v>31.59</v>
      </c>
      <c r="F81" s="2">
        <v>38.21</v>
      </c>
      <c r="G81" s="2">
        <f t="shared" si="14"/>
        <v>6.620000000000001</v>
      </c>
      <c r="H81" s="62">
        <v>31.46</v>
      </c>
      <c r="I81" s="2">
        <v>38.369999999999997</v>
      </c>
      <c r="J81" s="2">
        <f t="shared" si="15"/>
        <v>6.9099999999999966</v>
      </c>
    </row>
    <row r="82" spans="1:12" ht="47.25" thickBot="1" x14ac:dyDescent="0.25">
      <c r="A82" s="44" t="s">
        <v>119</v>
      </c>
      <c r="B82" s="88" t="s">
        <v>77</v>
      </c>
      <c r="C82" s="88" t="s">
        <v>77</v>
      </c>
      <c r="D82" s="88" t="s">
        <v>77</v>
      </c>
      <c r="E82" s="62">
        <v>25.51</v>
      </c>
      <c r="F82" s="2">
        <v>28.84</v>
      </c>
      <c r="G82" s="2">
        <f t="shared" si="14"/>
        <v>3.3299999999999983</v>
      </c>
      <c r="H82" s="62">
        <v>28.57</v>
      </c>
      <c r="I82" s="2">
        <v>34.409999999999997</v>
      </c>
      <c r="J82" s="2">
        <f t="shared" si="15"/>
        <v>5.8399999999999963</v>
      </c>
    </row>
    <row r="83" spans="1:12" ht="47.25" thickBot="1" x14ac:dyDescent="0.25">
      <c r="A83" s="44" t="s">
        <v>120</v>
      </c>
      <c r="B83" s="2">
        <v>36.93</v>
      </c>
      <c r="C83" s="2">
        <v>43.24</v>
      </c>
      <c r="D83" s="2">
        <f t="shared" si="13"/>
        <v>6.3100000000000023</v>
      </c>
      <c r="E83" s="62">
        <v>27.93</v>
      </c>
      <c r="F83" s="2">
        <v>28.84</v>
      </c>
      <c r="G83" s="2">
        <f t="shared" si="14"/>
        <v>0.91000000000000014</v>
      </c>
      <c r="H83" s="62">
        <v>28.41</v>
      </c>
      <c r="I83" s="2">
        <v>31.13</v>
      </c>
      <c r="J83" s="2">
        <f t="shared" si="15"/>
        <v>2.7199999999999989</v>
      </c>
    </row>
    <row r="84" spans="1:12" ht="47.25" thickBot="1" x14ac:dyDescent="0.25">
      <c r="A84" s="44" t="s">
        <v>121</v>
      </c>
      <c r="B84" s="2">
        <v>35.96</v>
      </c>
      <c r="C84" s="2">
        <v>37.270000000000003</v>
      </c>
      <c r="D84" s="2">
        <f t="shared" si="13"/>
        <v>1.3100000000000023</v>
      </c>
      <c r="E84" s="62">
        <v>32.71</v>
      </c>
      <c r="F84" s="2">
        <v>39.380000000000003</v>
      </c>
      <c r="G84" s="2">
        <f t="shared" si="14"/>
        <v>6.6700000000000017</v>
      </c>
      <c r="H84" s="62">
        <v>34.33</v>
      </c>
      <c r="I84" s="2">
        <v>41.46</v>
      </c>
      <c r="J84" s="2">
        <f t="shared" si="15"/>
        <v>7.1300000000000026</v>
      </c>
    </row>
    <row r="87" spans="1:12" ht="23.25" x14ac:dyDescent="0.2">
      <c r="A87" s="80" t="s">
        <v>122</v>
      </c>
      <c r="B87" s="80" t="s">
        <v>123</v>
      </c>
      <c r="C87" s="80" t="s">
        <v>124</v>
      </c>
      <c r="D87" s="80" t="s">
        <v>125</v>
      </c>
      <c r="E87" s="80" t="s">
        <v>126</v>
      </c>
      <c r="F87" s="80" t="s">
        <v>127</v>
      </c>
      <c r="G87" s="80" t="s">
        <v>128</v>
      </c>
      <c r="H87" s="80" t="s">
        <v>129</v>
      </c>
      <c r="I87" s="80" t="s">
        <v>130</v>
      </c>
      <c r="J87" s="80" t="s">
        <v>131</v>
      </c>
      <c r="K87" s="80" t="s">
        <v>132</v>
      </c>
      <c r="L87" s="80" t="s">
        <v>133</v>
      </c>
    </row>
    <row r="88" spans="1:12" ht="23.25" x14ac:dyDescent="0.2">
      <c r="A88" s="53">
        <v>46.46</v>
      </c>
      <c r="B88" s="53">
        <v>32.99</v>
      </c>
      <c r="C88" s="53">
        <v>35.840000000000003</v>
      </c>
      <c r="D88" s="53">
        <v>44.43</v>
      </c>
      <c r="E88" s="53">
        <v>39.909999999999997</v>
      </c>
      <c r="F88" s="53">
        <v>34.520000000000003</v>
      </c>
      <c r="G88" s="53">
        <v>36.25</v>
      </c>
      <c r="H88" s="53">
        <v>38.79</v>
      </c>
      <c r="I88" s="53">
        <v>37.46</v>
      </c>
      <c r="J88" s="69" t="s">
        <v>77</v>
      </c>
      <c r="K88" s="53">
        <v>36.93</v>
      </c>
      <c r="L88" s="53">
        <v>35.96</v>
      </c>
    </row>
    <row r="89" spans="1:12" ht="23.25" x14ac:dyDescent="0.2">
      <c r="A89" s="53">
        <v>51.46</v>
      </c>
      <c r="B89" s="53">
        <v>40.229999999999997</v>
      </c>
      <c r="C89" s="53">
        <v>45.05</v>
      </c>
      <c r="D89" s="53">
        <v>56.59</v>
      </c>
      <c r="E89" s="53">
        <v>50.04</v>
      </c>
      <c r="F89" s="53">
        <v>47.5</v>
      </c>
      <c r="G89" s="53">
        <v>39.659999999999997</v>
      </c>
      <c r="H89" s="53">
        <v>48.36</v>
      </c>
      <c r="I89" s="53">
        <v>46.52</v>
      </c>
      <c r="J89" s="69" t="s">
        <v>77</v>
      </c>
      <c r="K89" s="53">
        <v>43.24</v>
      </c>
      <c r="L89" s="53">
        <v>37.270000000000003</v>
      </c>
    </row>
    <row r="90" spans="1:12" ht="23.25" x14ac:dyDescent="0.2">
      <c r="A90" s="53">
        <f t="shared" ref="A90:I90" si="16">A89-A88</f>
        <v>5</v>
      </c>
      <c r="B90" s="53">
        <f t="shared" si="16"/>
        <v>7.2399999999999949</v>
      </c>
      <c r="C90" s="53">
        <f t="shared" si="16"/>
        <v>9.2099999999999937</v>
      </c>
      <c r="D90" s="53">
        <f t="shared" si="16"/>
        <v>12.160000000000004</v>
      </c>
      <c r="E90" s="53">
        <f t="shared" si="16"/>
        <v>10.130000000000003</v>
      </c>
      <c r="F90" s="53">
        <f t="shared" si="16"/>
        <v>12.979999999999997</v>
      </c>
      <c r="G90" s="53">
        <f t="shared" si="16"/>
        <v>3.4099999999999966</v>
      </c>
      <c r="H90" s="53">
        <f t="shared" si="16"/>
        <v>9.57</v>
      </c>
      <c r="I90" s="53">
        <f t="shared" si="16"/>
        <v>9.0600000000000023</v>
      </c>
      <c r="J90" s="69" t="s">
        <v>77</v>
      </c>
      <c r="K90" s="53">
        <f>K89-K88</f>
        <v>6.3100000000000023</v>
      </c>
      <c r="L90" s="53">
        <f>L89-L88</f>
        <v>1.3100000000000023</v>
      </c>
    </row>
    <row r="91" spans="1:12" ht="23.25" x14ac:dyDescent="0.2">
      <c r="A91" s="53">
        <v>42.53</v>
      </c>
      <c r="B91" s="53">
        <v>36.11</v>
      </c>
      <c r="C91" s="53">
        <v>38.89</v>
      </c>
      <c r="D91" s="53">
        <v>41.27</v>
      </c>
      <c r="E91" s="53">
        <v>40.01</v>
      </c>
      <c r="F91" s="53">
        <v>30.38</v>
      </c>
      <c r="G91" s="53">
        <v>29.69</v>
      </c>
      <c r="H91" s="53">
        <v>33.24</v>
      </c>
      <c r="I91" s="53">
        <v>31.59</v>
      </c>
      <c r="J91" s="53">
        <v>25.51</v>
      </c>
      <c r="K91" s="53">
        <v>27.93</v>
      </c>
      <c r="L91" s="53">
        <v>32.71</v>
      </c>
    </row>
    <row r="92" spans="1:12" ht="23.25" x14ac:dyDescent="0.2">
      <c r="A92" s="53">
        <v>51.14</v>
      </c>
      <c r="B92" s="53">
        <v>42.67</v>
      </c>
      <c r="C92" s="53">
        <v>41.79</v>
      </c>
      <c r="D92" s="53">
        <v>44.37</v>
      </c>
      <c r="E92" s="53">
        <v>46.88</v>
      </c>
      <c r="F92" s="53">
        <v>30.19</v>
      </c>
      <c r="G92" s="53">
        <v>33.14</v>
      </c>
      <c r="H92" s="53">
        <v>36.61</v>
      </c>
      <c r="I92" s="53">
        <v>38.21</v>
      </c>
      <c r="J92" s="53">
        <v>28.84</v>
      </c>
      <c r="K92" s="53">
        <v>28.84</v>
      </c>
      <c r="L92" s="53">
        <v>39.380000000000003</v>
      </c>
    </row>
    <row r="93" spans="1:12" ht="23.25" x14ac:dyDescent="0.2">
      <c r="A93" s="53">
        <f t="shared" ref="A93:L93" si="17">A92-A91</f>
        <v>8.61</v>
      </c>
      <c r="B93" s="53">
        <f t="shared" si="17"/>
        <v>6.5600000000000023</v>
      </c>
      <c r="C93" s="53">
        <f t="shared" si="17"/>
        <v>2.8999999999999986</v>
      </c>
      <c r="D93" s="53">
        <f t="shared" si="17"/>
        <v>3.0999999999999943</v>
      </c>
      <c r="E93" s="53">
        <f t="shared" si="17"/>
        <v>6.8700000000000045</v>
      </c>
      <c r="F93" s="53">
        <f t="shared" si="17"/>
        <v>-0.18999999999999773</v>
      </c>
      <c r="G93" s="53">
        <f t="shared" si="17"/>
        <v>3.4499999999999993</v>
      </c>
      <c r="H93" s="53">
        <f t="shared" si="17"/>
        <v>3.3699999999999974</v>
      </c>
      <c r="I93" s="53">
        <f t="shared" si="17"/>
        <v>6.620000000000001</v>
      </c>
      <c r="J93" s="53">
        <f t="shared" si="17"/>
        <v>3.3299999999999983</v>
      </c>
      <c r="K93" s="53">
        <f t="shared" si="17"/>
        <v>0.91000000000000014</v>
      </c>
      <c r="L93" s="53">
        <f t="shared" si="17"/>
        <v>6.6700000000000017</v>
      </c>
    </row>
    <row r="94" spans="1:12" ht="23.25" x14ac:dyDescent="0.2">
      <c r="A94" s="53">
        <v>34.61</v>
      </c>
      <c r="B94" s="53">
        <v>44.26</v>
      </c>
      <c r="C94" s="53">
        <v>35.36</v>
      </c>
      <c r="D94" s="53">
        <v>57.27</v>
      </c>
      <c r="E94" s="53">
        <v>36.79</v>
      </c>
      <c r="F94" s="53">
        <v>23.55</v>
      </c>
      <c r="G94" s="53">
        <v>26.55</v>
      </c>
      <c r="H94" s="53">
        <v>29.36</v>
      </c>
      <c r="I94" s="53">
        <v>31.46</v>
      </c>
      <c r="J94" s="53">
        <v>28.57</v>
      </c>
      <c r="K94" s="53">
        <v>28.41</v>
      </c>
      <c r="L94" s="53">
        <v>34.33</v>
      </c>
    </row>
    <row r="95" spans="1:12" ht="23.25" x14ac:dyDescent="0.2">
      <c r="A95" s="53">
        <v>38.44</v>
      </c>
      <c r="B95" s="53">
        <v>48.29</v>
      </c>
      <c r="C95" s="53">
        <v>50.7</v>
      </c>
      <c r="D95" s="53">
        <v>68.48</v>
      </c>
      <c r="E95" s="53">
        <v>43.32</v>
      </c>
      <c r="F95" s="53">
        <v>25.03</v>
      </c>
      <c r="G95" s="53">
        <v>30.47</v>
      </c>
      <c r="H95" s="53">
        <v>36.1</v>
      </c>
      <c r="I95" s="53">
        <v>38.369999999999997</v>
      </c>
      <c r="J95" s="53">
        <v>34.409999999999997</v>
      </c>
      <c r="K95" s="53">
        <v>31.13</v>
      </c>
      <c r="L95" s="53">
        <v>41.46</v>
      </c>
    </row>
    <row r="96" spans="1:12" ht="23.25" x14ac:dyDescent="0.2">
      <c r="A96" s="53">
        <f t="shared" ref="A96:L96" si="18">A95-A94</f>
        <v>3.8299999999999983</v>
      </c>
      <c r="B96" s="53">
        <f t="shared" si="18"/>
        <v>4.0300000000000011</v>
      </c>
      <c r="C96" s="53">
        <f t="shared" si="18"/>
        <v>15.340000000000003</v>
      </c>
      <c r="D96" s="53">
        <f t="shared" si="18"/>
        <v>11.21</v>
      </c>
      <c r="E96" s="53">
        <f t="shared" si="18"/>
        <v>6.5300000000000011</v>
      </c>
      <c r="F96" s="53">
        <f t="shared" si="18"/>
        <v>1.4800000000000004</v>
      </c>
      <c r="G96" s="53">
        <f t="shared" si="18"/>
        <v>3.9199999999999982</v>
      </c>
      <c r="H96" s="53">
        <f t="shared" si="18"/>
        <v>6.740000000000002</v>
      </c>
      <c r="I96" s="53">
        <f t="shared" si="18"/>
        <v>6.9099999999999966</v>
      </c>
      <c r="J96" s="53">
        <f t="shared" si="18"/>
        <v>5.8399999999999963</v>
      </c>
      <c r="K96" s="53">
        <f t="shared" si="18"/>
        <v>2.7199999999999989</v>
      </c>
      <c r="L96" s="53">
        <f t="shared" si="18"/>
        <v>7.1300000000000026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6"/>
  <sheetViews>
    <sheetView view="pageBreakPreview" topLeftCell="J23" zoomScale="80" zoomScaleNormal="100" zoomScaleSheetLayoutView="80" zoomScalePageLayoutView="50" workbookViewId="0">
      <selection activeCell="O50" sqref="O50"/>
    </sheetView>
  </sheetViews>
  <sheetFormatPr defaultColWidth="8.875" defaultRowHeight="14.25" x14ac:dyDescent="0.2"/>
  <cols>
    <col min="1" max="1" width="10.125" style="34" customWidth="1"/>
    <col min="2" max="2" width="13.875" style="34" customWidth="1"/>
    <col min="3" max="7" width="10.625" style="34" customWidth="1"/>
    <col min="8" max="19" width="7.375" style="34" customWidth="1"/>
    <col min="20" max="20" width="8.875" style="34"/>
    <col min="21" max="40" width="6.625" style="34" customWidth="1"/>
    <col min="41" max="16384" width="8.875" style="34"/>
  </cols>
  <sheetData>
    <row r="1" spans="1:44" ht="23.25" customHeight="1" x14ac:dyDescent="0.2">
      <c r="A1" s="201" t="s">
        <v>38</v>
      </c>
      <c r="B1" s="201"/>
      <c r="C1" s="201"/>
      <c r="D1" s="201"/>
      <c r="E1" s="201"/>
      <c r="F1" s="201"/>
      <c r="G1" s="201"/>
      <c r="H1" s="201"/>
      <c r="I1" s="28"/>
      <c r="J1" s="28"/>
      <c r="K1" s="28"/>
      <c r="L1" s="28"/>
      <c r="M1" s="28"/>
      <c r="N1" s="28"/>
      <c r="O1" s="28"/>
      <c r="P1" s="28"/>
      <c r="Q1" s="28"/>
      <c r="R1" s="28"/>
      <c r="T1" s="201" t="s">
        <v>38</v>
      </c>
      <c r="U1" s="201"/>
      <c r="V1" s="201"/>
      <c r="W1" s="201"/>
      <c r="X1" s="201"/>
      <c r="Y1" s="201"/>
      <c r="Z1" s="201"/>
      <c r="AA1" s="201"/>
    </row>
    <row r="2" spans="1:44" ht="23.25" customHeight="1" x14ac:dyDescent="0.2">
      <c r="A2" s="201" t="s">
        <v>39</v>
      </c>
      <c r="B2" s="201"/>
      <c r="C2" s="201"/>
      <c r="D2" s="201"/>
      <c r="E2" s="201"/>
      <c r="F2" s="201"/>
      <c r="G2" s="201"/>
      <c r="H2" s="201"/>
      <c r="I2" s="28"/>
      <c r="J2" s="28"/>
      <c r="K2" s="28"/>
      <c r="L2" s="28"/>
      <c r="M2" s="28"/>
      <c r="N2" s="28"/>
      <c r="O2" s="28"/>
      <c r="P2" s="28"/>
      <c r="Q2" s="28"/>
      <c r="R2" s="28"/>
      <c r="T2" s="201" t="s">
        <v>39</v>
      </c>
      <c r="U2" s="201"/>
      <c r="V2" s="201"/>
      <c r="W2" s="201"/>
      <c r="X2" s="201"/>
      <c r="Y2" s="201"/>
      <c r="Z2" s="201"/>
      <c r="AA2" s="201"/>
    </row>
    <row r="3" spans="1:44" ht="21.75" x14ac:dyDescent="0.2">
      <c r="A3" s="183" t="s">
        <v>37</v>
      </c>
      <c r="B3" s="183"/>
      <c r="C3" s="183"/>
      <c r="D3" s="183"/>
      <c r="E3" s="183"/>
      <c r="F3" s="183"/>
      <c r="G3" s="183"/>
      <c r="H3" s="183"/>
      <c r="I3" s="35"/>
      <c r="J3" s="35"/>
      <c r="K3" s="35"/>
      <c r="L3" s="35"/>
      <c r="M3" s="35"/>
      <c r="N3" s="35"/>
      <c r="O3" s="35"/>
      <c r="P3" s="35"/>
      <c r="Q3" s="35"/>
      <c r="R3" s="35"/>
      <c r="T3" s="183" t="s">
        <v>37</v>
      </c>
      <c r="U3" s="183"/>
      <c r="V3" s="183"/>
      <c r="W3" s="183"/>
      <c r="X3" s="183"/>
      <c r="Y3" s="183"/>
      <c r="Z3" s="183"/>
      <c r="AA3" s="183"/>
    </row>
    <row r="4" spans="1:44" ht="13.5" customHeight="1" x14ac:dyDescent="0.2">
      <c r="A4" s="33"/>
      <c r="B4" s="33"/>
    </row>
    <row r="5" spans="1:44" ht="21.75" customHeight="1" x14ac:dyDescent="0.5">
      <c r="A5" s="198" t="s">
        <v>40</v>
      </c>
      <c r="B5" s="198"/>
      <c r="C5" s="30" t="s">
        <v>41</v>
      </c>
      <c r="D5" s="30" t="s">
        <v>42</v>
      </c>
      <c r="E5" s="30" t="s">
        <v>43</v>
      </c>
      <c r="F5" s="30" t="s">
        <v>44</v>
      </c>
      <c r="G5" s="30" t="s">
        <v>45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T5" s="198" t="s">
        <v>40</v>
      </c>
      <c r="U5" s="219" t="s">
        <v>8</v>
      </c>
      <c r="V5" s="219"/>
      <c r="W5" s="219"/>
      <c r="X5" s="219" t="s">
        <v>9</v>
      </c>
      <c r="Y5" s="219"/>
      <c r="Z5" s="219"/>
      <c r="AA5" s="219" t="s">
        <v>10</v>
      </c>
      <c r="AB5" s="219"/>
      <c r="AC5" s="219"/>
      <c r="AD5" s="219" t="s">
        <v>11</v>
      </c>
      <c r="AE5" s="219"/>
      <c r="AF5" s="219"/>
      <c r="AG5" s="219" t="s">
        <v>12</v>
      </c>
      <c r="AH5" s="219"/>
      <c r="AI5" s="219"/>
      <c r="AJ5" s="219" t="s">
        <v>14</v>
      </c>
      <c r="AK5" s="219"/>
      <c r="AL5" s="219"/>
      <c r="AM5" s="219"/>
      <c r="AN5" s="219"/>
    </row>
    <row r="6" spans="1:44" ht="20.100000000000001" customHeight="1" x14ac:dyDescent="0.5">
      <c r="A6" s="194" t="s">
        <v>8</v>
      </c>
      <c r="B6" s="7" t="s">
        <v>6</v>
      </c>
      <c r="C6" s="50">
        <v>38.24</v>
      </c>
      <c r="D6" s="8">
        <v>34.770000000000003</v>
      </c>
      <c r="E6" s="8">
        <v>27.96</v>
      </c>
      <c r="F6" s="8">
        <v>36.29</v>
      </c>
      <c r="G6" s="8">
        <v>31.63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T6" s="198"/>
      <c r="U6" s="105" t="s">
        <v>46</v>
      </c>
      <c r="V6" s="105" t="s">
        <v>137</v>
      </c>
      <c r="W6" s="106" t="s">
        <v>20</v>
      </c>
      <c r="X6" s="105" t="s">
        <v>46</v>
      </c>
      <c r="Y6" s="105" t="s">
        <v>137</v>
      </c>
      <c r="Z6" s="106" t="s">
        <v>20</v>
      </c>
      <c r="AA6" s="105" t="s">
        <v>46</v>
      </c>
      <c r="AB6" s="105" t="s">
        <v>137</v>
      </c>
      <c r="AC6" s="106" t="s">
        <v>20</v>
      </c>
      <c r="AD6" s="105" t="s">
        <v>46</v>
      </c>
      <c r="AE6" s="105" t="s">
        <v>137</v>
      </c>
      <c r="AF6" s="106" t="s">
        <v>20</v>
      </c>
      <c r="AG6" s="105" t="s">
        <v>46</v>
      </c>
      <c r="AH6" s="105" t="s">
        <v>137</v>
      </c>
      <c r="AI6" s="106" t="s">
        <v>20</v>
      </c>
      <c r="AJ6" s="108">
        <v>2557</v>
      </c>
      <c r="AK6" s="108">
        <v>2558</v>
      </c>
      <c r="AL6" s="108">
        <v>2559</v>
      </c>
      <c r="AM6" s="108">
        <v>2560</v>
      </c>
      <c r="AN6" s="108">
        <v>2561</v>
      </c>
    </row>
    <row r="7" spans="1:44" ht="20.100000000000001" customHeight="1" x14ac:dyDescent="0.5">
      <c r="A7" s="195"/>
      <c r="B7" s="7" t="s">
        <v>7</v>
      </c>
      <c r="C7" s="8">
        <v>41.13</v>
      </c>
      <c r="D7" s="8">
        <v>39.97</v>
      </c>
      <c r="E7" s="8">
        <v>31.8</v>
      </c>
      <c r="F7" s="8">
        <v>42.48</v>
      </c>
      <c r="G7" s="8">
        <v>34.74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T7" s="30" t="s">
        <v>41</v>
      </c>
      <c r="U7" s="81">
        <v>38.24</v>
      </c>
      <c r="V7" s="8">
        <v>41.13</v>
      </c>
      <c r="W7" s="12">
        <f>V7-U7</f>
        <v>2.8900000000000006</v>
      </c>
      <c r="X7" s="53">
        <v>45.4</v>
      </c>
      <c r="Y7" s="53">
        <v>49.77</v>
      </c>
      <c r="Z7" s="54">
        <v>4.37</v>
      </c>
      <c r="AA7" s="53">
        <v>45.78</v>
      </c>
      <c r="AB7" s="53">
        <v>53.92</v>
      </c>
      <c r="AC7" s="54">
        <v>8.14</v>
      </c>
      <c r="AD7" s="53">
        <v>52.55</v>
      </c>
      <c r="AE7" s="53">
        <v>63.74</v>
      </c>
      <c r="AF7" s="54">
        <v>11.19</v>
      </c>
      <c r="AG7" s="8">
        <v>58.55</v>
      </c>
      <c r="AH7" s="8">
        <v>69.849999999999994</v>
      </c>
      <c r="AI7" s="16">
        <f>AH7-AG7</f>
        <v>11.299999999999997</v>
      </c>
      <c r="AJ7" s="57"/>
      <c r="AK7" s="22"/>
      <c r="AL7" s="22"/>
      <c r="AM7" s="22"/>
      <c r="AN7" s="22"/>
    </row>
    <row r="8" spans="1:44" ht="20.100000000000001" customHeight="1" x14ac:dyDescent="0.5">
      <c r="A8" s="196"/>
      <c r="B8" s="11" t="s">
        <v>20</v>
      </c>
      <c r="C8" s="52">
        <f>C7-C6</f>
        <v>2.8900000000000006</v>
      </c>
      <c r="D8" s="52">
        <f t="shared" ref="D8:G8" si="0">D7-D6</f>
        <v>5.1999999999999957</v>
      </c>
      <c r="E8" s="52">
        <f t="shared" si="0"/>
        <v>3.84</v>
      </c>
      <c r="F8" s="52">
        <f t="shared" si="0"/>
        <v>6.1899999999999977</v>
      </c>
      <c r="G8" s="52">
        <f t="shared" si="0"/>
        <v>3.110000000000003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T8" s="30" t="s">
        <v>42</v>
      </c>
      <c r="U8" s="8">
        <v>34.770000000000003</v>
      </c>
      <c r="V8" s="8">
        <v>39.97</v>
      </c>
      <c r="W8" s="12">
        <f>V8-U8</f>
        <v>5.1999999999999957</v>
      </c>
      <c r="X8" s="53">
        <v>45.82</v>
      </c>
      <c r="Y8" s="53">
        <v>48.77</v>
      </c>
      <c r="Z8" s="54">
        <v>2.95</v>
      </c>
      <c r="AA8" s="53">
        <v>41.19</v>
      </c>
      <c r="AB8" s="53">
        <v>47.9</v>
      </c>
      <c r="AC8" s="54">
        <v>6.71</v>
      </c>
      <c r="AD8" s="53">
        <v>49.04</v>
      </c>
      <c r="AE8" s="53">
        <v>56.5</v>
      </c>
      <c r="AF8" s="54">
        <v>7.46</v>
      </c>
      <c r="AG8" s="8">
        <v>50.67</v>
      </c>
      <c r="AH8" s="8">
        <v>65.180000000000007</v>
      </c>
      <c r="AI8" s="16">
        <f>AH8-AG8</f>
        <v>14.510000000000005</v>
      </c>
      <c r="AJ8" s="22"/>
      <c r="AK8" s="57"/>
      <c r="AL8" s="22"/>
      <c r="AM8" s="22"/>
      <c r="AN8" s="22"/>
    </row>
    <row r="9" spans="1:44" ht="20.100000000000001" customHeight="1" x14ac:dyDescent="0.5">
      <c r="A9" s="194" t="s">
        <v>9</v>
      </c>
      <c r="B9" s="7" t="s">
        <v>6</v>
      </c>
      <c r="C9" s="53">
        <v>45.4</v>
      </c>
      <c r="D9" s="53">
        <v>45.82</v>
      </c>
      <c r="E9" s="53">
        <v>34.4</v>
      </c>
      <c r="F9" s="53">
        <v>43.31</v>
      </c>
      <c r="G9" s="53">
        <v>42.27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T9" s="30" t="s">
        <v>43</v>
      </c>
      <c r="U9" s="8">
        <v>27.96</v>
      </c>
      <c r="V9" s="8">
        <v>31.8</v>
      </c>
      <c r="W9" s="12">
        <f>V9-U9</f>
        <v>3.84</v>
      </c>
      <c r="X9" s="53">
        <v>34.4</v>
      </c>
      <c r="Y9" s="53">
        <v>35.700000000000003</v>
      </c>
      <c r="Z9" s="54">
        <v>1.3</v>
      </c>
      <c r="AA9" s="53">
        <v>60.21</v>
      </c>
      <c r="AB9" s="53">
        <v>68.650000000000006</v>
      </c>
      <c r="AC9" s="54">
        <v>8.44</v>
      </c>
      <c r="AD9" s="53">
        <v>48.73</v>
      </c>
      <c r="AE9" s="53">
        <v>57.69</v>
      </c>
      <c r="AF9" s="54">
        <v>8.9600000000000009</v>
      </c>
      <c r="AG9" s="8">
        <v>62.13</v>
      </c>
      <c r="AH9" s="8">
        <v>78.510000000000005</v>
      </c>
      <c r="AI9" s="16">
        <f>AH9-AG9</f>
        <v>16.380000000000003</v>
      </c>
      <c r="AJ9" s="56"/>
      <c r="AK9" s="57"/>
      <c r="AL9" s="22"/>
      <c r="AM9" s="22"/>
      <c r="AN9" s="22"/>
    </row>
    <row r="10" spans="1:44" ht="20.100000000000001" customHeight="1" x14ac:dyDescent="0.5">
      <c r="A10" s="195"/>
      <c r="B10" s="7" t="s">
        <v>7</v>
      </c>
      <c r="C10" s="53">
        <v>49.77</v>
      </c>
      <c r="D10" s="53">
        <v>48.77</v>
      </c>
      <c r="E10" s="53">
        <v>35.700000000000003</v>
      </c>
      <c r="F10" s="53">
        <v>47.33</v>
      </c>
      <c r="G10" s="53">
        <v>50.55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T10" s="30" t="s">
        <v>44</v>
      </c>
      <c r="U10" s="8">
        <v>36.29</v>
      </c>
      <c r="V10" s="8">
        <v>42.48</v>
      </c>
      <c r="W10" s="12">
        <f>V10-U10</f>
        <v>6.1899999999999977</v>
      </c>
      <c r="X10" s="53">
        <v>43.31</v>
      </c>
      <c r="Y10" s="53">
        <v>47.33</v>
      </c>
      <c r="Z10" s="54">
        <v>4.0199999999999996</v>
      </c>
      <c r="AA10" s="53">
        <v>45.1</v>
      </c>
      <c r="AB10" s="53">
        <v>52.72</v>
      </c>
      <c r="AC10" s="54">
        <v>7.62</v>
      </c>
      <c r="AD10" s="53">
        <v>44.22</v>
      </c>
      <c r="AE10" s="53">
        <v>52.19</v>
      </c>
      <c r="AF10" s="54">
        <v>7.97</v>
      </c>
      <c r="AG10" s="8">
        <v>47.05</v>
      </c>
      <c r="AH10" s="8">
        <v>53.05</v>
      </c>
      <c r="AI10" s="16">
        <f>AH10-AG10</f>
        <v>6</v>
      </c>
      <c r="AJ10" s="22"/>
      <c r="AK10" s="22"/>
      <c r="AL10" s="22"/>
      <c r="AM10" s="22"/>
      <c r="AN10" s="22"/>
    </row>
    <row r="11" spans="1:44" ht="20.100000000000001" customHeight="1" x14ac:dyDescent="0.5">
      <c r="A11" s="196"/>
      <c r="B11" s="11" t="s">
        <v>20</v>
      </c>
      <c r="C11" s="54">
        <v>4.37</v>
      </c>
      <c r="D11" s="54">
        <v>2.95</v>
      </c>
      <c r="E11" s="54">
        <v>1.3</v>
      </c>
      <c r="F11" s="54">
        <v>4.0199999999999996</v>
      </c>
      <c r="G11" s="54">
        <v>8.2799999999999994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T11" s="30" t="s">
        <v>45</v>
      </c>
      <c r="U11" s="8">
        <v>31.63</v>
      </c>
      <c r="V11" s="8">
        <v>34.74</v>
      </c>
      <c r="W11" s="12">
        <f>V11-U11</f>
        <v>3.110000000000003</v>
      </c>
      <c r="X11" s="53">
        <v>42.27</v>
      </c>
      <c r="Y11" s="53">
        <v>50.55</v>
      </c>
      <c r="Z11" s="54">
        <v>8.2799999999999994</v>
      </c>
      <c r="AA11" s="53">
        <v>40.1</v>
      </c>
      <c r="AB11" s="53">
        <v>47.22</v>
      </c>
      <c r="AC11" s="54">
        <v>7.12</v>
      </c>
      <c r="AD11" s="53">
        <v>48.36</v>
      </c>
      <c r="AE11" s="53">
        <v>61.91</v>
      </c>
      <c r="AF11" s="54">
        <v>13.55</v>
      </c>
      <c r="AG11" s="8">
        <v>58.62</v>
      </c>
      <c r="AH11" s="8">
        <v>74.430000000000007</v>
      </c>
      <c r="AI11" s="16">
        <f>AH11-AG11</f>
        <v>15.810000000000009</v>
      </c>
      <c r="AJ11" s="22"/>
      <c r="AK11" s="22"/>
      <c r="AL11" s="22"/>
      <c r="AM11" s="22"/>
      <c r="AN11" s="22"/>
    </row>
    <row r="12" spans="1:44" ht="20.100000000000001" customHeight="1" x14ac:dyDescent="0.5">
      <c r="A12" s="194" t="s">
        <v>10</v>
      </c>
      <c r="B12" s="7" t="s">
        <v>6</v>
      </c>
      <c r="C12" s="53">
        <v>45.78</v>
      </c>
      <c r="D12" s="53">
        <v>41.19</v>
      </c>
      <c r="E12" s="53">
        <v>60.21</v>
      </c>
      <c r="F12" s="53">
        <v>45.1</v>
      </c>
      <c r="G12" s="53">
        <v>40.1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44" ht="20.100000000000001" customHeight="1" x14ac:dyDescent="0.5">
      <c r="A13" s="195"/>
      <c r="B13" s="7" t="s">
        <v>7</v>
      </c>
      <c r="C13" s="53">
        <v>53.92</v>
      </c>
      <c r="D13" s="53">
        <v>47.9</v>
      </c>
      <c r="E13" s="53">
        <v>68.650000000000006</v>
      </c>
      <c r="F13" s="53">
        <v>52.72</v>
      </c>
      <c r="G13" s="53">
        <v>47.22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44" ht="20.100000000000001" customHeight="1" x14ac:dyDescent="0.5">
      <c r="A14" s="196"/>
      <c r="B14" s="11" t="s">
        <v>20</v>
      </c>
      <c r="C14" s="54">
        <v>8.14</v>
      </c>
      <c r="D14" s="54">
        <v>6.71</v>
      </c>
      <c r="E14" s="54">
        <v>8.44</v>
      </c>
      <c r="F14" s="54">
        <v>7.62</v>
      </c>
      <c r="G14" s="54">
        <v>7.12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44" ht="20.100000000000001" customHeight="1" x14ac:dyDescent="0.5">
      <c r="A15" s="194" t="s">
        <v>11</v>
      </c>
      <c r="B15" s="7" t="s">
        <v>6</v>
      </c>
      <c r="C15" s="53">
        <v>52.55</v>
      </c>
      <c r="D15" s="53">
        <v>49.04</v>
      </c>
      <c r="E15" s="53">
        <v>48.73</v>
      </c>
      <c r="F15" s="53">
        <v>44.22</v>
      </c>
      <c r="G15" s="53">
        <v>48.36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97"/>
      <c r="X15" s="96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</row>
    <row r="16" spans="1:44" ht="20.100000000000001" customHeight="1" x14ac:dyDescent="0.5">
      <c r="A16" s="195"/>
      <c r="B16" s="7" t="s">
        <v>7</v>
      </c>
      <c r="C16" s="53">
        <v>63.74</v>
      </c>
      <c r="D16" s="53">
        <v>56.5</v>
      </c>
      <c r="E16" s="53">
        <v>57.69</v>
      </c>
      <c r="F16" s="53">
        <v>52.19</v>
      </c>
      <c r="G16" s="53">
        <v>61.91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6"/>
      <c r="X16" s="96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36"/>
      <c r="AO16" s="36"/>
      <c r="AP16" s="36"/>
      <c r="AQ16" s="36"/>
      <c r="AR16" s="36"/>
    </row>
    <row r="17" spans="1:44" ht="20.100000000000001" customHeight="1" x14ac:dyDescent="0.5">
      <c r="A17" s="196"/>
      <c r="B17" s="11" t="s">
        <v>20</v>
      </c>
      <c r="C17" s="54">
        <v>11.19</v>
      </c>
      <c r="D17" s="54">
        <v>7.46</v>
      </c>
      <c r="E17" s="54">
        <v>8.9600000000000009</v>
      </c>
      <c r="F17" s="54">
        <v>7.97</v>
      </c>
      <c r="G17" s="54">
        <v>13.55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0"/>
      <c r="X17" s="36"/>
      <c r="Y17" s="43"/>
      <c r="Z17" s="37"/>
      <c r="AA17" s="37"/>
      <c r="AB17" s="110"/>
      <c r="AC17" s="110"/>
      <c r="AD17" s="110"/>
      <c r="AE17" s="110"/>
      <c r="AF17" s="110"/>
      <c r="AG17" s="110"/>
      <c r="AH17" s="110"/>
      <c r="AI17" s="110"/>
      <c r="AJ17" s="110"/>
      <c r="AK17" s="37"/>
      <c r="AL17" s="37"/>
      <c r="AM17" s="39"/>
      <c r="AN17" s="40"/>
      <c r="AO17" s="40"/>
      <c r="AP17" s="40"/>
      <c r="AQ17" s="40"/>
      <c r="AR17" s="40"/>
    </row>
    <row r="18" spans="1:44" ht="20.100000000000001" customHeight="1" x14ac:dyDescent="0.5">
      <c r="A18" s="194" t="s">
        <v>12</v>
      </c>
      <c r="B18" s="7" t="s">
        <v>6</v>
      </c>
      <c r="C18" s="8">
        <v>58.55</v>
      </c>
      <c r="D18" s="8">
        <v>50.67</v>
      </c>
      <c r="E18" s="8">
        <v>62.13</v>
      </c>
      <c r="F18" s="8">
        <v>47.05</v>
      </c>
      <c r="G18" s="8">
        <v>58.62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/>
      <c r="X18" s="36"/>
      <c r="Y18" s="37"/>
      <c r="Z18" s="37"/>
      <c r="AA18" s="37"/>
      <c r="AB18" s="110"/>
      <c r="AC18" s="110"/>
      <c r="AD18" s="110"/>
      <c r="AE18" s="110"/>
      <c r="AF18" s="110"/>
      <c r="AG18" s="110"/>
      <c r="AH18" s="110"/>
      <c r="AI18" s="110"/>
      <c r="AJ18" s="110"/>
      <c r="AK18" s="37"/>
      <c r="AL18" s="37"/>
      <c r="AM18" s="39"/>
      <c r="AN18" s="40"/>
      <c r="AO18" s="40"/>
      <c r="AP18" s="40"/>
      <c r="AQ18" s="40"/>
      <c r="AR18" s="40"/>
    </row>
    <row r="19" spans="1:44" ht="20.100000000000001" customHeight="1" x14ac:dyDescent="0.5">
      <c r="A19" s="195"/>
      <c r="B19" s="7" t="s">
        <v>7</v>
      </c>
      <c r="C19" s="8">
        <v>69.849999999999994</v>
      </c>
      <c r="D19" s="8">
        <v>65.180000000000007</v>
      </c>
      <c r="E19" s="8">
        <v>78.510000000000005</v>
      </c>
      <c r="F19" s="8">
        <v>53.05</v>
      </c>
      <c r="G19" s="8">
        <v>74.430000000000007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0"/>
      <c r="X19" s="36"/>
      <c r="Y19" s="37"/>
      <c r="Z19" s="37"/>
      <c r="AA19" s="37"/>
      <c r="AB19" s="110"/>
      <c r="AC19" s="110"/>
      <c r="AD19" s="110"/>
      <c r="AE19" s="110"/>
      <c r="AF19" s="110"/>
      <c r="AG19" s="110"/>
      <c r="AH19" s="110"/>
      <c r="AI19" s="110"/>
      <c r="AJ19" s="110"/>
      <c r="AK19" s="37"/>
      <c r="AL19" s="37"/>
      <c r="AM19" s="39"/>
      <c r="AN19" s="120"/>
      <c r="AO19" s="40"/>
      <c r="AP19" s="40"/>
      <c r="AQ19" s="40"/>
      <c r="AR19" s="40"/>
    </row>
    <row r="20" spans="1:44" ht="20.100000000000001" customHeight="1" x14ac:dyDescent="0.5">
      <c r="A20" s="196"/>
      <c r="B20" s="11" t="s">
        <v>20</v>
      </c>
      <c r="C20" s="16">
        <f>C19-C18</f>
        <v>11.299999999999997</v>
      </c>
      <c r="D20" s="16">
        <f t="shared" ref="D20:G20" si="1">D19-D18</f>
        <v>14.510000000000005</v>
      </c>
      <c r="E20" s="16">
        <f t="shared" si="1"/>
        <v>16.380000000000003</v>
      </c>
      <c r="F20" s="16">
        <f t="shared" si="1"/>
        <v>6</v>
      </c>
      <c r="G20" s="16">
        <f t="shared" si="1"/>
        <v>15.810000000000009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X20" s="36"/>
      <c r="Y20" s="37"/>
      <c r="Z20" s="37"/>
      <c r="AA20" s="37"/>
      <c r="AB20" s="110"/>
      <c r="AC20" s="110"/>
      <c r="AD20" s="110"/>
      <c r="AE20" s="110"/>
      <c r="AF20" s="110"/>
      <c r="AG20" s="110"/>
      <c r="AH20" s="110"/>
      <c r="AI20" s="110"/>
      <c r="AJ20" s="110"/>
      <c r="AK20" s="37"/>
      <c r="AL20" s="37"/>
      <c r="AM20" s="39"/>
      <c r="AN20" s="40"/>
      <c r="AO20" s="40"/>
      <c r="AP20" s="40"/>
      <c r="AQ20" s="40"/>
      <c r="AR20" s="40"/>
    </row>
    <row r="21" spans="1:44" ht="20.100000000000001" customHeight="1" x14ac:dyDescent="0.5">
      <c r="A21" s="194" t="s">
        <v>14</v>
      </c>
      <c r="B21" s="17" t="s">
        <v>15</v>
      </c>
      <c r="C21" s="57"/>
      <c r="D21" s="22"/>
      <c r="E21" s="56"/>
      <c r="F21" s="22"/>
      <c r="G21" s="22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X21" s="36"/>
      <c r="Y21" s="37"/>
      <c r="Z21" s="37"/>
      <c r="AA21" s="37"/>
      <c r="AB21" s="110"/>
      <c r="AC21" s="110"/>
      <c r="AD21" s="110"/>
      <c r="AE21" s="110"/>
      <c r="AF21" s="110"/>
      <c r="AG21" s="110"/>
      <c r="AH21" s="110"/>
      <c r="AI21" s="110"/>
      <c r="AJ21" s="110"/>
      <c r="AK21" s="37"/>
      <c r="AL21" s="37"/>
      <c r="AM21" s="39"/>
      <c r="AN21" s="40"/>
      <c r="AO21" s="40"/>
      <c r="AP21" s="40"/>
      <c r="AQ21" s="40"/>
      <c r="AR21" s="40"/>
    </row>
    <row r="22" spans="1:44" ht="20.100000000000001" customHeight="1" x14ac:dyDescent="0.5">
      <c r="A22" s="195"/>
      <c r="B22" s="17" t="s">
        <v>16</v>
      </c>
      <c r="C22" s="22"/>
      <c r="D22" s="57"/>
      <c r="E22" s="57"/>
      <c r="F22" s="22"/>
      <c r="G22" s="22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44" ht="20.100000000000001" customHeight="1" x14ac:dyDescent="0.5">
      <c r="A23" s="195"/>
      <c r="B23" s="17" t="s">
        <v>17</v>
      </c>
      <c r="C23" s="22"/>
      <c r="D23" s="22"/>
      <c r="E23" s="22"/>
      <c r="F23" s="22"/>
      <c r="G23" s="22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44" ht="20.100000000000001" customHeight="1" x14ac:dyDescent="0.5">
      <c r="A24" s="195"/>
      <c r="B24" s="17" t="s">
        <v>18</v>
      </c>
      <c r="C24" s="22"/>
      <c r="D24" s="22"/>
      <c r="E24" s="22"/>
      <c r="F24" s="22"/>
      <c r="G24" s="22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44" ht="20.100000000000001" customHeight="1" x14ac:dyDescent="0.5">
      <c r="A25" s="196"/>
      <c r="B25" s="17" t="s">
        <v>19</v>
      </c>
      <c r="C25" s="22"/>
      <c r="D25" s="22"/>
      <c r="E25" s="22"/>
      <c r="F25" s="22"/>
      <c r="G25" s="22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44" ht="17.25" x14ac:dyDescent="0.4">
      <c r="A26" s="3"/>
      <c r="B26" s="3"/>
      <c r="C26" s="27"/>
      <c r="D26" s="27"/>
      <c r="E26" s="27"/>
      <c r="F26" s="27"/>
      <c r="G26" s="2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44" ht="21.75" x14ac:dyDescent="0.5">
      <c r="A27" s="23"/>
      <c r="B27" s="4" t="s">
        <v>21</v>
      </c>
      <c r="C27" s="4"/>
      <c r="D27" s="4"/>
      <c r="E27" s="4"/>
      <c r="F27" s="3"/>
      <c r="G27" s="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44" ht="21.75" x14ac:dyDescent="0.5">
      <c r="A28" s="19"/>
      <c r="B28" s="4" t="s">
        <v>22</v>
      </c>
      <c r="C28" s="4"/>
      <c r="D28" s="4"/>
      <c r="E28" s="4"/>
      <c r="F28" s="3"/>
      <c r="G28" s="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44" ht="21.75" x14ac:dyDescent="0.5">
      <c r="A29" s="20"/>
      <c r="B29" s="4" t="s">
        <v>23</v>
      </c>
      <c r="C29" s="4"/>
      <c r="D29" s="4"/>
      <c r="E29" s="4"/>
      <c r="F29" s="3"/>
      <c r="G29" s="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44" ht="21.75" x14ac:dyDescent="0.5">
      <c r="A30" s="21"/>
      <c r="B30" s="4" t="s">
        <v>24</v>
      </c>
      <c r="C30" s="4"/>
      <c r="D30" s="4"/>
      <c r="E30" s="4"/>
      <c r="F30" s="3"/>
      <c r="G30" s="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44" ht="23.25" x14ac:dyDescent="0.55000000000000004">
      <c r="A31" s="3"/>
      <c r="B31" s="24"/>
      <c r="C31" s="5"/>
      <c r="D31" s="3"/>
      <c r="E31" s="3"/>
      <c r="F31" s="3"/>
      <c r="G31" s="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44" ht="21.75" x14ac:dyDescent="0.5">
      <c r="A32" s="197" t="s">
        <v>28</v>
      </c>
      <c r="B32" s="197"/>
      <c r="C32" s="197"/>
      <c r="D32" s="197"/>
      <c r="E32" s="29" t="s">
        <v>33</v>
      </c>
      <c r="F32" s="4"/>
      <c r="G32" s="4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21.75" x14ac:dyDescent="0.5">
      <c r="A33" s="4" t="s">
        <v>29</v>
      </c>
      <c r="B33" s="4"/>
      <c r="C33" s="26"/>
      <c r="D33" s="26"/>
      <c r="E33" s="29" t="s">
        <v>33</v>
      </c>
      <c r="F33" s="26"/>
      <c r="G33" s="26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21.75" x14ac:dyDescent="0.5">
      <c r="A34" s="4" t="s">
        <v>30</v>
      </c>
      <c r="B34" s="4"/>
      <c r="C34" s="26"/>
      <c r="D34" s="26"/>
      <c r="E34" s="29" t="s">
        <v>33</v>
      </c>
      <c r="F34" s="26"/>
      <c r="G34" s="26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21.75" x14ac:dyDescent="0.5">
      <c r="A35" s="4" t="s">
        <v>31</v>
      </c>
      <c r="B35" s="4"/>
      <c r="C35" s="26"/>
      <c r="D35" s="26"/>
      <c r="E35" s="29" t="s">
        <v>33</v>
      </c>
      <c r="F35" s="26"/>
      <c r="G35" s="26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21.75" x14ac:dyDescent="0.5">
      <c r="A36" s="197" t="s">
        <v>32</v>
      </c>
      <c r="B36" s="197"/>
      <c r="C36" s="197"/>
      <c r="D36" s="26"/>
      <c r="E36" s="29" t="s">
        <v>34</v>
      </c>
      <c r="F36" s="29"/>
      <c r="G36" s="26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</sheetData>
  <mergeCells count="22">
    <mergeCell ref="A21:A25"/>
    <mergeCell ref="A32:D32"/>
    <mergeCell ref="A36:C36"/>
    <mergeCell ref="A1:H1"/>
    <mergeCell ref="A2:H2"/>
    <mergeCell ref="A3:H3"/>
    <mergeCell ref="A5:B5"/>
    <mergeCell ref="A6:A8"/>
    <mergeCell ref="A9:A11"/>
    <mergeCell ref="A12:A14"/>
    <mergeCell ref="A15:A17"/>
    <mergeCell ref="A18:A20"/>
    <mergeCell ref="T1:AA1"/>
    <mergeCell ref="T2:AA2"/>
    <mergeCell ref="T3:AA3"/>
    <mergeCell ref="AG5:AI5"/>
    <mergeCell ref="AJ5:AN5"/>
    <mergeCell ref="T5:T6"/>
    <mergeCell ref="U5:W5"/>
    <mergeCell ref="X5:Z5"/>
    <mergeCell ref="AA5:AC5"/>
    <mergeCell ref="AD5:AF5"/>
  </mergeCells>
  <pageMargins left="0.7" right="0.7" top="0.75" bottom="0.75" header="0.3" footer="0.3"/>
  <pageSetup paperSize="9" scale="81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view="pageLayout" zoomScale="50" zoomScaleNormal="40" zoomScaleSheetLayoutView="55" zoomScalePageLayoutView="50" workbookViewId="0">
      <selection activeCell="A3" sqref="A3:H3"/>
    </sheetView>
  </sheetViews>
  <sheetFormatPr defaultColWidth="8.875" defaultRowHeight="17.25" x14ac:dyDescent="0.4"/>
  <cols>
    <col min="1" max="1" width="10.125" style="3" customWidth="1"/>
    <col min="2" max="2" width="13.875" style="3" customWidth="1"/>
    <col min="3" max="7" width="10.625" style="27" customWidth="1"/>
    <col min="8" max="8" width="13.25" style="27" customWidth="1"/>
    <col min="9" max="12" width="6" style="3" customWidth="1"/>
    <col min="13" max="16384" width="8.875" style="3"/>
  </cols>
  <sheetData>
    <row r="1" spans="1:8" ht="23.25" x14ac:dyDescent="0.55000000000000004">
      <c r="A1" s="221" t="s">
        <v>25</v>
      </c>
      <c r="B1" s="221"/>
      <c r="C1" s="221"/>
      <c r="D1" s="221"/>
      <c r="E1" s="221"/>
      <c r="F1" s="221"/>
      <c r="G1" s="221"/>
      <c r="H1" s="221"/>
    </row>
    <row r="2" spans="1:8" ht="23.25" x14ac:dyDescent="0.55000000000000004">
      <c r="A2" s="222" t="s">
        <v>26</v>
      </c>
      <c r="B2" s="222"/>
      <c r="C2" s="222"/>
      <c r="D2" s="222"/>
      <c r="E2" s="222"/>
      <c r="F2" s="222"/>
      <c r="G2" s="222"/>
      <c r="H2" s="222"/>
    </row>
    <row r="3" spans="1:8" ht="35.25" customHeight="1" x14ac:dyDescent="0.5">
      <c r="A3" s="197" t="s">
        <v>27</v>
      </c>
      <c r="B3" s="197"/>
      <c r="C3" s="197"/>
      <c r="D3" s="197"/>
      <c r="E3" s="197"/>
      <c r="F3" s="197"/>
      <c r="G3" s="197"/>
      <c r="H3" s="197"/>
    </row>
    <row r="4" spans="1:8" ht="21" customHeight="1" x14ac:dyDescent="0.5">
      <c r="A4" s="223" t="s">
        <v>36</v>
      </c>
      <c r="B4" s="223"/>
      <c r="C4" s="223"/>
      <c r="D4" s="223"/>
      <c r="E4" s="223"/>
      <c r="F4" s="223"/>
      <c r="G4" s="223"/>
      <c r="H4" s="223"/>
    </row>
    <row r="5" spans="1:8" ht="30" customHeight="1" x14ac:dyDescent="0.4">
      <c r="A5" s="220" t="s">
        <v>35</v>
      </c>
      <c r="B5" s="220"/>
      <c r="C5" s="220"/>
      <c r="D5" s="220"/>
      <c r="E5" s="220"/>
      <c r="F5" s="220"/>
      <c r="G5" s="220"/>
      <c r="H5" s="220"/>
    </row>
    <row r="6" spans="1:8" ht="21.75" x14ac:dyDescent="0.5">
      <c r="A6" s="203" t="s">
        <v>0</v>
      </c>
      <c r="B6" s="203"/>
      <c r="C6" s="32" t="s">
        <v>1</v>
      </c>
      <c r="D6" s="32" t="s">
        <v>13</v>
      </c>
      <c r="E6" s="32" t="s">
        <v>2</v>
      </c>
      <c r="F6" s="32" t="s">
        <v>3</v>
      </c>
      <c r="G6" s="32" t="s">
        <v>4</v>
      </c>
      <c r="H6" s="32" t="s">
        <v>5</v>
      </c>
    </row>
    <row r="7" spans="1:8" ht="20.100000000000001" customHeight="1" x14ac:dyDescent="0.5">
      <c r="A7" s="194" t="s">
        <v>8</v>
      </c>
      <c r="B7" s="7" t="s">
        <v>6</v>
      </c>
      <c r="C7" s="8">
        <v>35.200000000000003</v>
      </c>
      <c r="D7" s="8">
        <v>46.79</v>
      </c>
      <c r="E7" s="8">
        <v>27.46</v>
      </c>
      <c r="F7" s="8">
        <v>29.65</v>
      </c>
      <c r="G7" s="8">
        <v>38.619999999999997</v>
      </c>
      <c r="H7" s="8">
        <f>SUM(C7:G7)/5</f>
        <v>35.544000000000004</v>
      </c>
    </row>
    <row r="8" spans="1:8" ht="20.100000000000001" customHeight="1" x14ac:dyDescent="0.5">
      <c r="A8" s="195"/>
      <c r="B8" s="7" t="s">
        <v>7</v>
      </c>
      <c r="C8" s="8">
        <v>39.83</v>
      </c>
      <c r="D8" s="8">
        <v>51.74</v>
      </c>
      <c r="E8" s="8">
        <v>28.61</v>
      </c>
      <c r="F8" s="8">
        <v>33.020000000000003</v>
      </c>
      <c r="G8" s="8">
        <v>44.8</v>
      </c>
      <c r="H8" s="8">
        <f>SUM(C8:G8)/5</f>
        <v>39.6</v>
      </c>
    </row>
    <row r="9" spans="1:8" ht="20.100000000000001" customHeight="1" x14ac:dyDescent="0.5">
      <c r="A9" s="196"/>
      <c r="B9" s="11" t="s">
        <v>20</v>
      </c>
      <c r="C9" s="12">
        <f>C8-C7</f>
        <v>4.6299999999999955</v>
      </c>
      <c r="D9" s="12">
        <f t="shared" ref="D9:H9" si="0">D8-D7</f>
        <v>4.9500000000000028</v>
      </c>
      <c r="E9" s="12">
        <f t="shared" si="0"/>
        <v>1.1499999999999986</v>
      </c>
      <c r="F9" s="12">
        <f t="shared" si="0"/>
        <v>3.3700000000000045</v>
      </c>
      <c r="G9" s="12">
        <f t="shared" si="0"/>
        <v>6.18</v>
      </c>
      <c r="H9" s="12">
        <f t="shared" si="0"/>
        <v>4.0559999999999974</v>
      </c>
    </row>
    <row r="10" spans="1:8" ht="20.100000000000001" customHeight="1" x14ac:dyDescent="0.5">
      <c r="A10" s="194" t="s">
        <v>9</v>
      </c>
      <c r="B10" s="7" t="s">
        <v>6</v>
      </c>
      <c r="C10" s="13">
        <v>42.64</v>
      </c>
      <c r="D10" s="13">
        <v>46.24</v>
      </c>
      <c r="E10" s="13">
        <v>30.54</v>
      </c>
      <c r="F10" s="13">
        <v>32.4</v>
      </c>
      <c r="G10" s="13">
        <v>37.630000000000003</v>
      </c>
      <c r="H10" s="8">
        <f t="shared" ref="H10:H14" si="1">SUM(C10:G10)/5</f>
        <v>37.89</v>
      </c>
    </row>
    <row r="11" spans="1:8" ht="20.100000000000001" customHeight="1" x14ac:dyDescent="0.5">
      <c r="A11" s="195"/>
      <c r="B11" s="7" t="s">
        <v>7</v>
      </c>
      <c r="C11" s="13">
        <v>46.74</v>
      </c>
      <c r="D11" s="13">
        <v>51.79</v>
      </c>
      <c r="E11" s="13">
        <v>34.64</v>
      </c>
      <c r="F11" s="13">
        <v>37.9</v>
      </c>
      <c r="G11" s="13">
        <v>45.15</v>
      </c>
      <c r="H11" s="8">
        <f t="shared" si="1"/>
        <v>43.244000000000007</v>
      </c>
    </row>
    <row r="12" spans="1:8" ht="20.100000000000001" customHeight="1" x14ac:dyDescent="0.5">
      <c r="A12" s="196"/>
      <c r="B12" s="11" t="s">
        <v>20</v>
      </c>
      <c r="C12" s="12">
        <f>C11-C10</f>
        <v>4.1000000000000014</v>
      </c>
      <c r="D12" s="12">
        <f t="shared" ref="D12:H12" si="2">D11-D10</f>
        <v>5.5499999999999972</v>
      </c>
      <c r="E12" s="12">
        <f t="shared" si="2"/>
        <v>4.1000000000000014</v>
      </c>
      <c r="F12" s="12">
        <f t="shared" si="2"/>
        <v>5.5</v>
      </c>
      <c r="G12" s="12">
        <f t="shared" si="2"/>
        <v>7.519999999999996</v>
      </c>
      <c r="H12" s="12">
        <f t="shared" si="2"/>
        <v>5.3540000000000063</v>
      </c>
    </row>
    <row r="13" spans="1:8" ht="20.100000000000001" customHeight="1" x14ac:dyDescent="0.5">
      <c r="A13" s="194" t="s">
        <v>10</v>
      </c>
      <c r="B13" s="7" t="s">
        <v>6</v>
      </c>
      <c r="C13" s="14">
        <v>46.36</v>
      </c>
      <c r="D13" s="14">
        <v>49</v>
      </c>
      <c r="E13" s="14">
        <v>31.8</v>
      </c>
      <c r="F13" s="14">
        <v>29.31</v>
      </c>
      <c r="G13" s="14">
        <v>34.99</v>
      </c>
      <c r="H13" s="8">
        <f t="shared" si="1"/>
        <v>38.292000000000002</v>
      </c>
    </row>
    <row r="14" spans="1:8" ht="20.100000000000001" customHeight="1" x14ac:dyDescent="0.5">
      <c r="A14" s="195"/>
      <c r="B14" s="7" t="s">
        <v>7</v>
      </c>
      <c r="C14" s="14">
        <v>54.02</v>
      </c>
      <c r="D14" s="14">
        <v>57.72</v>
      </c>
      <c r="E14" s="14">
        <v>38.68</v>
      </c>
      <c r="F14" s="14">
        <v>38.76</v>
      </c>
      <c r="G14" s="14">
        <v>40.29</v>
      </c>
      <c r="H14" s="8">
        <f t="shared" si="1"/>
        <v>45.893999999999998</v>
      </c>
    </row>
    <row r="15" spans="1:8" ht="20.100000000000001" customHeight="1" x14ac:dyDescent="0.5">
      <c r="A15" s="196"/>
      <c r="B15" s="11" t="s">
        <v>20</v>
      </c>
      <c r="C15" s="15">
        <f>C14-C13</f>
        <v>7.6600000000000037</v>
      </c>
      <c r="D15" s="15">
        <f t="shared" ref="D15:H15" si="3">D14-D13</f>
        <v>8.7199999999999989</v>
      </c>
      <c r="E15" s="15">
        <f t="shared" si="3"/>
        <v>6.879999999999999</v>
      </c>
      <c r="F15" s="15">
        <f t="shared" si="3"/>
        <v>9.4499999999999993</v>
      </c>
      <c r="G15" s="15">
        <f t="shared" si="3"/>
        <v>5.2999999999999972</v>
      </c>
      <c r="H15" s="15">
        <f t="shared" si="3"/>
        <v>7.6019999999999968</v>
      </c>
    </row>
    <row r="16" spans="1:8" ht="20.100000000000001" customHeight="1" x14ac:dyDescent="0.5">
      <c r="A16" s="194" t="s">
        <v>11</v>
      </c>
      <c r="B16" s="7" t="s">
        <v>6</v>
      </c>
      <c r="C16" s="14">
        <v>48.29</v>
      </c>
      <c r="D16" s="8">
        <v>0</v>
      </c>
      <c r="E16" s="14">
        <v>30.45</v>
      </c>
      <c r="F16" s="14">
        <v>26.3</v>
      </c>
      <c r="G16" s="14">
        <v>32.28</v>
      </c>
      <c r="H16" s="14">
        <f>SUM(C16,E16:F16)/4</f>
        <v>26.259999999999998</v>
      </c>
    </row>
    <row r="17" spans="1:21" ht="20.100000000000001" customHeight="1" x14ac:dyDescent="0.5">
      <c r="A17" s="195"/>
      <c r="B17" s="7" t="s">
        <v>7</v>
      </c>
      <c r="C17" s="14">
        <v>57.89</v>
      </c>
      <c r="D17" s="8">
        <v>0</v>
      </c>
      <c r="E17" s="14">
        <v>36.229999999999997</v>
      </c>
      <c r="F17" s="14">
        <v>35.17</v>
      </c>
      <c r="G17" s="14">
        <v>37.880000000000003</v>
      </c>
      <c r="H17" s="14">
        <f>SUM(C17,E17:F17)/4</f>
        <v>32.322500000000005</v>
      </c>
    </row>
    <row r="18" spans="1:21" ht="20.100000000000001" customHeight="1" x14ac:dyDescent="0.5">
      <c r="A18" s="196"/>
      <c r="B18" s="11" t="s">
        <v>20</v>
      </c>
      <c r="C18" s="15">
        <f>C17-C16</f>
        <v>9.6000000000000014</v>
      </c>
      <c r="D18" s="16">
        <f t="shared" ref="D18" si="4">D17-D16</f>
        <v>0</v>
      </c>
      <c r="E18" s="15">
        <f t="shared" ref="E18:H18" si="5">E17-E16</f>
        <v>5.7799999999999976</v>
      </c>
      <c r="F18" s="15">
        <f t="shared" si="5"/>
        <v>8.870000000000001</v>
      </c>
      <c r="G18" s="15">
        <f t="shared" si="5"/>
        <v>5.6000000000000014</v>
      </c>
      <c r="H18" s="15">
        <f t="shared" si="5"/>
        <v>6.0625000000000071</v>
      </c>
    </row>
    <row r="19" spans="1:21" ht="20.100000000000001" customHeight="1" x14ac:dyDescent="0.5">
      <c r="A19" s="194" t="s">
        <v>12</v>
      </c>
      <c r="B19" s="7" t="s">
        <v>6</v>
      </c>
      <c r="C19" s="8">
        <v>54.42</v>
      </c>
      <c r="D19" s="8">
        <v>0</v>
      </c>
      <c r="E19" s="8">
        <v>29.45</v>
      </c>
      <c r="F19" s="8">
        <v>30.04</v>
      </c>
      <c r="G19" s="8">
        <v>36.1</v>
      </c>
      <c r="H19" s="8">
        <f>SUM(C19:G19)/4</f>
        <v>37.502499999999998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0.100000000000001" customHeight="1" x14ac:dyDescent="0.5">
      <c r="A20" s="195"/>
      <c r="B20" s="7" t="s">
        <v>7</v>
      </c>
      <c r="C20" s="8">
        <v>66.09</v>
      </c>
      <c r="D20" s="8">
        <v>0</v>
      </c>
      <c r="E20" s="8">
        <v>33.950000000000003</v>
      </c>
      <c r="F20" s="8">
        <v>38.93</v>
      </c>
      <c r="G20" s="8">
        <v>43.68</v>
      </c>
      <c r="H20" s="8">
        <f>SUM(C20:G20)/4</f>
        <v>45.662500000000001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20.100000000000001" customHeight="1" x14ac:dyDescent="0.55000000000000004">
      <c r="A21" s="196"/>
      <c r="B21" s="11" t="s">
        <v>20</v>
      </c>
      <c r="C21" s="16">
        <f>C20-C19</f>
        <v>11.670000000000002</v>
      </c>
      <c r="D21" s="16">
        <f t="shared" ref="D21:H21" si="6">D20-D19</f>
        <v>0</v>
      </c>
      <c r="E21" s="16">
        <f t="shared" si="6"/>
        <v>4.5000000000000036</v>
      </c>
      <c r="F21" s="16">
        <f t="shared" si="6"/>
        <v>8.89</v>
      </c>
      <c r="G21" s="16">
        <f t="shared" si="6"/>
        <v>7.5799999999999983</v>
      </c>
      <c r="H21" s="16">
        <f t="shared" si="6"/>
        <v>8.1600000000000037</v>
      </c>
      <c r="J21" s="24"/>
      <c r="K21" s="25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20.100000000000001" customHeight="1" x14ac:dyDescent="0.55000000000000004">
      <c r="A22" s="194" t="s">
        <v>14</v>
      </c>
      <c r="B22" s="17" t="s">
        <v>15</v>
      </c>
      <c r="C22" s="22">
        <v>4.6299999999999955</v>
      </c>
      <c r="D22" s="22">
        <v>4.9500000000000028</v>
      </c>
      <c r="E22" s="18">
        <v>1.1499999999999986</v>
      </c>
      <c r="F22" s="22">
        <v>3.3700000000000045</v>
      </c>
      <c r="G22" s="22">
        <v>6.18</v>
      </c>
      <c r="H22" s="22">
        <v>4.0559999999999974</v>
      </c>
      <c r="J22" s="24"/>
      <c r="K22" s="25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20.100000000000001" customHeight="1" x14ac:dyDescent="0.55000000000000004">
      <c r="A23" s="195"/>
      <c r="B23" s="17" t="s">
        <v>16</v>
      </c>
      <c r="C23" s="22">
        <v>4.1000000000000014</v>
      </c>
      <c r="D23" s="22">
        <v>5.5499999999999972</v>
      </c>
      <c r="E23" s="22">
        <v>4.1000000000000014</v>
      </c>
      <c r="F23" s="22">
        <v>5.5</v>
      </c>
      <c r="G23" s="22">
        <v>7.519999999999996</v>
      </c>
      <c r="H23" s="22">
        <v>5.3540000000000063</v>
      </c>
      <c r="J23" s="24"/>
      <c r="K23" s="25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0.100000000000001" customHeight="1" x14ac:dyDescent="0.55000000000000004">
      <c r="A24" s="195"/>
      <c r="B24" s="17" t="s">
        <v>17</v>
      </c>
      <c r="C24" s="22">
        <v>7.6600000000000037</v>
      </c>
      <c r="D24" s="22">
        <v>8.7199999999999989</v>
      </c>
      <c r="E24" s="22">
        <v>6.879999999999999</v>
      </c>
      <c r="F24" s="22">
        <v>9.4499999999999993</v>
      </c>
      <c r="G24" s="22">
        <v>5.2999999999999972</v>
      </c>
      <c r="H24" s="22">
        <v>7.6019999999999968</v>
      </c>
      <c r="J24" s="24"/>
      <c r="K24" s="25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20.100000000000001" customHeight="1" x14ac:dyDescent="0.5">
      <c r="A25" s="195"/>
      <c r="B25" s="17" t="s">
        <v>18</v>
      </c>
      <c r="C25" s="22">
        <v>9.6000000000000014</v>
      </c>
      <c r="D25" s="22">
        <v>0</v>
      </c>
      <c r="E25" s="22">
        <v>5.7799999999999976</v>
      </c>
      <c r="F25" s="22">
        <v>8.870000000000001</v>
      </c>
      <c r="G25" s="22">
        <v>5.6000000000000014</v>
      </c>
      <c r="H25" s="22">
        <v>6.0625000000000071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20.100000000000001" customHeight="1" x14ac:dyDescent="0.5">
      <c r="A26" s="196"/>
      <c r="B26" s="17" t="s">
        <v>19</v>
      </c>
      <c r="C26" s="22">
        <v>11.670000000000002</v>
      </c>
      <c r="D26" s="22">
        <v>0</v>
      </c>
      <c r="E26" s="22">
        <v>4.5000000000000036</v>
      </c>
      <c r="F26" s="22">
        <v>8.89</v>
      </c>
      <c r="G26" s="22">
        <v>7.5799999999999983</v>
      </c>
      <c r="H26" s="22">
        <v>8.1600000000000037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4"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21.75" x14ac:dyDescent="0.5">
      <c r="A28" s="23"/>
      <c r="B28" s="4" t="s">
        <v>21</v>
      </c>
      <c r="C28" s="4"/>
      <c r="D28" s="4"/>
      <c r="E28" s="4"/>
      <c r="F28" s="3"/>
      <c r="G28" s="3"/>
      <c r="H28" s="3"/>
    </row>
    <row r="29" spans="1:21" ht="21.75" x14ac:dyDescent="0.5">
      <c r="A29" s="19"/>
      <c r="B29" s="4" t="s">
        <v>22</v>
      </c>
      <c r="C29" s="4"/>
      <c r="D29" s="4"/>
      <c r="E29" s="4"/>
      <c r="F29" s="3"/>
      <c r="G29" s="3"/>
      <c r="H29" s="3"/>
    </row>
    <row r="30" spans="1:21" ht="21.75" x14ac:dyDescent="0.5">
      <c r="A30" s="20"/>
      <c r="B30" s="4" t="s">
        <v>23</v>
      </c>
      <c r="C30" s="4"/>
      <c r="D30" s="4"/>
      <c r="E30" s="4"/>
      <c r="F30" s="3"/>
      <c r="G30" s="3"/>
      <c r="H30" s="3"/>
    </row>
    <row r="31" spans="1:21" ht="21.75" x14ac:dyDescent="0.5">
      <c r="A31" s="21"/>
      <c r="B31" s="4" t="s">
        <v>24</v>
      </c>
      <c r="C31" s="4"/>
      <c r="D31" s="4"/>
      <c r="E31" s="4"/>
      <c r="F31" s="3"/>
      <c r="G31" s="3"/>
      <c r="H31" s="3"/>
    </row>
    <row r="32" spans="1:21" ht="14.25" customHeight="1" x14ac:dyDescent="0.55000000000000004">
      <c r="B32" s="24"/>
      <c r="C32" s="5"/>
      <c r="D32" s="3"/>
      <c r="E32" s="3"/>
      <c r="F32" s="3"/>
      <c r="G32" s="3"/>
      <c r="H32" s="3"/>
    </row>
    <row r="33" spans="1:8" s="4" customFormat="1" ht="18" customHeight="1" x14ac:dyDescent="0.5">
      <c r="A33" s="197" t="s">
        <v>28</v>
      </c>
      <c r="B33" s="197"/>
      <c r="C33" s="197"/>
      <c r="D33" s="197"/>
      <c r="E33" s="29" t="s">
        <v>33</v>
      </c>
    </row>
    <row r="34" spans="1:8" s="4" customFormat="1" ht="18" customHeight="1" x14ac:dyDescent="0.5">
      <c r="A34" s="4" t="s">
        <v>29</v>
      </c>
      <c r="C34" s="26"/>
      <c r="D34" s="26"/>
      <c r="E34" s="29" t="s">
        <v>33</v>
      </c>
      <c r="F34" s="26"/>
      <c r="G34" s="26"/>
      <c r="H34" s="26"/>
    </row>
    <row r="35" spans="1:8" s="4" customFormat="1" ht="18" customHeight="1" x14ac:dyDescent="0.5">
      <c r="A35" s="4" t="s">
        <v>30</v>
      </c>
      <c r="C35" s="26"/>
      <c r="D35" s="26"/>
      <c r="E35" s="29" t="s">
        <v>33</v>
      </c>
      <c r="F35" s="26"/>
      <c r="G35" s="26"/>
      <c r="H35" s="26"/>
    </row>
    <row r="36" spans="1:8" s="4" customFormat="1" ht="18" customHeight="1" x14ac:dyDescent="0.5">
      <c r="A36" s="4" t="s">
        <v>31</v>
      </c>
      <c r="C36" s="26"/>
      <c r="D36" s="26"/>
      <c r="E36" s="29" t="s">
        <v>33</v>
      </c>
      <c r="F36" s="26"/>
      <c r="G36" s="26"/>
      <c r="H36" s="26"/>
    </row>
    <row r="37" spans="1:8" s="4" customFormat="1" ht="18" customHeight="1" x14ac:dyDescent="0.5">
      <c r="A37" s="197" t="s">
        <v>32</v>
      </c>
      <c r="B37" s="197"/>
      <c r="C37" s="197"/>
      <c r="D37" s="26"/>
      <c r="E37" s="29" t="s">
        <v>34</v>
      </c>
      <c r="F37" s="29"/>
      <c r="G37" s="26"/>
      <c r="H37" s="26"/>
    </row>
  </sheetData>
  <mergeCells count="14">
    <mergeCell ref="A37:C37"/>
    <mergeCell ref="A33:D33"/>
    <mergeCell ref="A5:H5"/>
    <mergeCell ref="A1:H1"/>
    <mergeCell ref="A2:H2"/>
    <mergeCell ref="A4:H4"/>
    <mergeCell ref="A3:H3"/>
    <mergeCell ref="A22:A26"/>
    <mergeCell ref="A7:A9"/>
    <mergeCell ref="A10:A12"/>
    <mergeCell ref="A13:A15"/>
    <mergeCell ref="A16:A18"/>
    <mergeCell ref="A19:A21"/>
    <mergeCell ref="A6:B6"/>
  </mergeCells>
  <pageMargins left="0.70866141732283472" right="0.31496062992125984" top="0.55118110236220474" bottom="0.35433070866141736" header="0.31496062992125984" footer="0.31496062992125984"/>
  <pageSetup paperSize="9" fitToHeight="0" orientation="landscape" horizontalDpi="0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3</vt:i4>
      </vt:variant>
    </vt:vector>
  </HeadingPairs>
  <TitlesOfParts>
    <vt:vector size="12" baseType="lpstr">
      <vt:lpstr>รวม1</vt:lpstr>
      <vt:lpstr>ไทย1</vt:lpstr>
      <vt:lpstr>สังคม</vt:lpstr>
      <vt:lpstr>ENG</vt:lpstr>
      <vt:lpstr>คณิต</vt:lpstr>
      <vt:lpstr>วิทย์</vt:lpstr>
      <vt:lpstr>รวม58-60</vt:lpstr>
      <vt:lpstr>ไทย</vt:lpstr>
      <vt:lpstr>รวม</vt:lpstr>
      <vt:lpstr>คณิต!Print_Area</vt:lpstr>
      <vt:lpstr>ไทย!Print_Area</vt:lpstr>
      <vt:lpstr>รวม!Print_Area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2019-12-02T16:28:09Z</cp:lastPrinted>
  <dcterms:created xsi:type="dcterms:W3CDTF">2019-07-23T09:29:00Z</dcterms:created>
  <dcterms:modified xsi:type="dcterms:W3CDTF">2019-12-02T17:08:53Z</dcterms:modified>
</cp:coreProperties>
</file>